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6420" tabRatio="537" activeTab="0"/>
  </bookViews>
  <sheets>
    <sheet name="Don Gia" sheetId="1" r:id="rId1"/>
    <sheet name="Don Gia (2)" sheetId="2" state="hidden" r:id="rId2"/>
    <sheet name="Sheet2" sheetId="3" r:id="rId3"/>
  </sheets>
  <definedNames>
    <definedName name="_xlnm.Print_Area" localSheetId="0">'Don Gia'!$A$1:$E$580</definedName>
    <definedName name="_xlnm.Print_Area" localSheetId="1">'Don Gia (2)'!$B$1:$D$556</definedName>
  </definedNames>
  <calcPr fullCalcOnLoad="1"/>
</workbook>
</file>

<file path=xl/sharedStrings.xml><?xml version="1.0" encoding="utf-8"?>
<sst xmlns="http://schemas.openxmlformats.org/spreadsheetml/2006/main" count="3006" uniqueCount="825">
  <si>
    <t>STT</t>
  </si>
  <si>
    <t>TÊN VẬT TƯ</t>
  </si>
  <si>
    <t>NHÃN HIỆU</t>
  </si>
  <si>
    <t>ĐƠN
VỊ</t>
  </si>
  <si>
    <t>ĐƠN
GIÁ</t>
  </si>
  <si>
    <t>I</t>
  </si>
  <si>
    <t>PHẦN THIẾT BỊ</t>
  </si>
  <si>
    <t>* MBA 1 pha, 1 cấp điện áp (12,7/0,23kV)</t>
  </si>
  <si>
    <t>MBA 1 pha, 1 cấp điện áp 12,7/0,23kV - 15 kVA</t>
  </si>
  <si>
    <t>THIBIDI</t>
  </si>
  <si>
    <t>Máy</t>
  </si>
  <si>
    <t>MBA 1 pha, 1 cấp điện áp 12,7/0,23kV - 25 kVA</t>
  </si>
  <si>
    <t>MBA 1 pha, 1 cấp điện áp 12,7/0,23kV - 37,5 kVA</t>
  </si>
  <si>
    <t>MBA 1 pha, 1 cấp điện áp 12,7/0,23kV - 50 kVA</t>
  </si>
  <si>
    <t>* MBA 3 pha, 1 cấp điện áp (22/0,4kV)</t>
  </si>
  <si>
    <t>MBA 3 pha, 1 cấp điện áp 22/0,4kV - 160 kVA</t>
  </si>
  <si>
    <t>MBA 3 pha, 1 cấp điện áp 22/0,4kV - 180 kVA</t>
  </si>
  <si>
    <t>MBA 3 pha, 1 cấp điện áp 22/0,4kV - 250 kVA</t>
  </si>
  <si>
    <t>MBA 3 pha, 1 cấp điện áp 22/0,4kV - 320 kVA</t>
  </si>
  <si>
    <t>MBA 3 pha, 1 cấp điện áp 22/0,4kV - 400 kVA</t>
  </si>
  <si>
    <t>MBA 3 pha, 1 cấp điện áp 22/0,4kV - 560 kVA</t>
  </si>
  <si>
    <t>MBA 3 pha, 1 cấp điện áp 22/0,4kV - 630 kVA</t>
  </si>
  <si>
    <t>MBA 3 pha, 1 cấp điện áp 22/0,4kV - 750 kVA</t>
  </si>
  <si>
    <t>MBA 3 pha, 1 cấp điện áp 22/0,4kV - 1000 kVA</t>
  </si>
  <si>
    <t>MBA 3 pha, 1 cấp điện áp 22/0,4kV - 1250 kVA</t>
  </si>
  <si>
    <t>MBA 3 pha, 1 cấp điện áp 22/0,4kV - 1600 kVA</t>
  </si>
  <si>
    <t>MBA 3 pha, 1 cấp điện áp 22/0,4kV - 2000 kVA</t>
  </si>
  <si>
    <t>* Cầu chì tự rơi, Chống sét van, Cầu dao tự động (FCO+ LA+CB)</t>
  </si>
  <si>
    <t>Cầu chì trời 60A-600V</t>
  </si>
  <si>
    <t>Cái</t>
  </si>
  <si>
    <t xml:space="preserve">FCO - 27kV 100A </t>
  </si>
  <si>
    <t>AB chance Hubbell/USA-CN</t>
  </si>
  <si>
    <t>FCO - 27KV-200A</t>
  </si>
  <si>
    <t>LBFCO - 27KV-100A</t>
  </si>
  <si>
    <t>AB chance Hubbell/USA-MX</t>
  </si>
  <si>
    <t>LBFCO - 27KV-200A</t>
  </si>
  <si>
    <t>LA 12KV-10KA-class 1</t>
  </si>
  <si>
    <t>Zhejiang Ruitai Electric/CHINA</t>
  </si>
  <si>
    <t>LA 15KV-10KA-Polymer</t>
  </si>
  <si>
    <t>COOPER-USA</t>
  </si>
  <si>
    <t>LA 18kV - 10kA</t>
  </si>
  <si>
    <t>LTD 24kV - 600A</t>
  </si>
  <si>
    <t>EEC/VN</t>
  </si>
  <si>
    <t>DS - Dao cách ly 1pha 24kV</t>
  </si>
  <si>
    <t>Biến dòng 100/5A - 600V</t>
  </si>
  <si>
    <t>Biến dòng 125/5A - 600V</t>
  </si>
  <si>
    <t>Biến dòng 200/5A - 600V</t>
  </si>
  <si>
    <t>Biến dòng 300/5A - 600V</t>
  </si>
  <si>
    <t>Biến dòng 50/5A - 600V</t>
  </si>
  <si>
    <t>Biến dòng 75/5A - 600V</t>
  </si>
  <si>
    <t>CB 2P 32A</t>
  </si>
  <si>
    <t>Andeli Group/China</t>
  </si>
  <si>
    <t>CB 2P 40A</t>
  </si>
  <si>
    <t>CB 2P 63A</t>
  </si>
  <si>
    <t>MCCB3P 600V-63A</t>
  </si>
  <si>
    <t>LS-Korea</t>
  </si>
  <si>
    <t>MCCB3P 600V-75A</t>
  </si>
  <si>
    <t>MCCB3P 600V-100A</t>
  </si>
  <si>
    <t>MCCB3P 600V-125A</t>
  </si>
  <si>
    <t>MCCB3P 600V-160A</t>
  </si>
  <si>
    <t>MCCB3P 600V-200A</t>
  </si>
  <si>
    <t>MCCB3P 600V-250A</t>
  </si>
  <si>
    <t>MCCB3P 600V-400A</t>
  </si>
  <si>
    <t>MCCB 500-630A/45kA</t>
  </si>
  <si>
    <t>LS (Hàn Quốc)</t>
  </si>
  <si>
    <t>MCCB 500-630A/75kA</t>
  </si>
  <si>
    <t>MCCB 800A/45KA</t>
  </si>
  <si>
    <t>MCCB 1000A/65KA</t>
  </si>
  <si>
    <t>MCCB 1200A/65KA</t>
  </si>
  <si>
    <t>ACB 1600A/65kA</t>
  </si>
  <si>
    <t>ACB 2500A/85kA</t>
  </si>
  <si>
    <t>Điện kế 1 Pha 5(20)A-220V</t>
  </si>
  <si>
    <t>Điện kế 3 pha 3x5A - 220/380V</t>
  </si>
  <si>
    <t>Fuse link 3K</t>
  </si>
  <si>
    <t>Right Electric/China</t>
  </si>
  <si>
    <t>Sợi</t>
  </si>
  <si>
    <t>Fuse link 6K</t>
  </si>
  <si>
    <t>Fuse link 8K</t>
  </si>
  <si>
    <t>Fuse link 10K</t>
  </si>
  <si>
    <t>Fuse link 12K</t>
  </si>
  <si>
    <t>Fuse link 15K</t>
  </si>
  <si>
    <t>Fuse link 20K</t>
  </si>
  <si>
    <t>Fuse link 25K</t>
  </si>
  <si>
    <t>Fuse link 30K</t>
  </si>
  <si>
    <t>Fuse link 40K</t>
  </si>
  <si>
    <t>Fuse link 50K</t>
  </si>
  <si>
    <t>Fuse link 65K</t>
  </si>
  <si>
    <t>Fuse link 100K</t>
  </si>
  <si>
    <t>Fuse link 200K</t>
  </si>
  <si>
    <t>Ống phíp FCO 100A</t>
  </si>
  <si>
    <t>Ống phíp LBFCO 200A</t>
  </si>
  <si>
    <t>E.E/VN</t>
  </si>
  <si>
    <t>TRỤ VÀ CẤU KIỆN BT (giao tại chân công trình, 3 trụ/vị trí)</t>
  </si>
  <si>
    <t>Trụ BTLT 7,5m (300kgf)</t>
  </si>
  <si>
    <t>CKKG</t>
  </si>
  <si>
    <t>Trụ</t>
  </si>
  <si>
    <t>Trụ BTLT 8,5m (300kgf)</t>
  </si>
  <si>
    <t>Trụ BTLT 10,5m (300kgf)</t>
  </si>
  <si>
    <t>Trụ BTLT 12m (540kgf)</t>
  </si>
  <si>
    <t>Trụ BTLT 14m (650kgf)</t>
  </si>
  <si>
    <t>Trụ BTLT 16m (1000kgf)</t>
  </si>
  <si>
    <t>Trụ BTLT 18m (1000kgf)</t>
  </si>
  <si>
    <t>Trụ BTLT 20m (1300kgf)</t>
  </si>
  <si>
    <t>Đế neo BTCT 400x1200</t>
  </si>
  <si>
    <t>Đế neo BTCT 400x1500</t>
  </si>
  <si>
    <t>Đà cản BTCT 1,2m</t>
  </si>
  <si>
    <t>Đà cản BTCT 1,5m</t>
  </si>
  <si>
    <t>Đà cản BTCT 2,5m</t>
  </si>
  <si>
    <t>DÂY  VÀ CÁP ĐIỆN</t>
  </si>
  <si>
    <t>* Dây đồng trần xoắn (TCVN) C</t>
  </si>
  <si>
    <t>Cáp đồng trần M25mm2</t>
  </si>
  <si>
    <t>Kg</t>
  </si>
  <si>
    <t>Cáp đồng trần M35mm2</t>
  </si>
  <si>
    <t>LIDACO/VN</t>
  </si>
  <si>
    <t>Cáp đồng trần M50mm2</t>
  </si>
  <si>
    <t>* Cáp điện lực ruột đồng, cách điện PVC (CV - 450/750V) - TCVN 6610-3:2000</t>
  </si>
  <si>
    <t>CV 10</t>
  </si>
  <si>
    <t>CADIVI</t>
  </si>
  <si>
    <t>m</t>
  </si>
  <si>
    <t>CV 16</t>
  </si>
  <si>
    <t>CV 25</t>
  </si>
  <si>
    <t>CV 35</t>
  </si>
  <si>
    <t>CV 50</t>
  </si>
  <si>
    <t>CV 70</t>
  </si>
  <si>
    <t>Tân Nghệ Nam/VN</t>
  </si>
  <si>
    <t>CV 95</t>
  </si>
  <si>
    <t>CV 120</t>
  </si>
  <si>
    <t>CV 150</t>
  </si>
  <si>
    <t>CV 185</t>
  </si>
  <si>
    <t>CV 200</t>
  </si>
  <si>
    <t>CV 240</t>
  </si>
  <si>
    <t>CV 300</t>
  </si>
  <si>
    <t>CV 400</t>
  </si>
  <si>
    <t>* Cáp trung thế treo 1 ruột đồng, cách điện XLPE, vỏ PVC  (CXV - 1R - 12/20(24)kV - cách điện 5,5mm)</t>
  </si>
  <si>
    <t>CXV - 22 12/20(24) kV (7/2)</t>
  </si>
  <si>
    <t>CXV - 25 12/20(24) kV (7/2)</t>
  </si>
  <si>
    <t>CXV - 35 12/20(24) kV (7/2,52)</t>
  </si>
  <si>
    <t>CXV - 50 12/20(24) kV (19/1,8)</t>
  </si>
  <si>
    <t>Đại Long/VN</t>
  </si>
  <si>
    <t>CXV - 70 12/20(24) kV (19/2,14)</t>
  </si>
  <si>
    <t>CXV - 95 12/20(24) kV (19/2,52)</t>
  </si>
  <si>
    <t>CXV - 120 12/20(24) kV (19/2,8)</t>
  </si>
  <si>
    <t>CXV - 150 12/20(24) kV (37/2,3)</t>
  </si>
  <si>
    <t>CXV - 185 12/20(24) kV (19/3,5)</t>
  </si>
  <si>
    <t>CXV - 240 12/20(24) kV (61/2,25)</t>
  </si>
  <si>
    <t>* Dây nhôm trần xoắn (TCVN) A</t>
  </si>
  <si>
    <t>Dây nhôm trần xoắn A có tiết diện từ 50mm2 đến 160mm2</t>
  </si>
  <si>
    <t>Dây nhôm trần xoắn A tiết diện &gt;160mm2</t>
  </si>
  <si>
    <t>* Cáp nhôm lõi thép các loại (ACSR - TCVN)</t>
  </si>
  <si>
    <t>AC 50</t>
  </si>
  <si>
    <t>AC 70</t>
  </si>
  <si>
    <t>AC 95</t>
  </si>
  <si>
    <t>AC 120</t>
  </si>
  <si>
    <t>AC-185/24</t>
  </si>
  <si>
    <t>Dây nhôm lõi thép các loại tiết diện &gt;240mm2</t>
  </si>
  <si>
    <t>Dây nhôm lõi thép bọc mỡ ACKP các loại</t>
  </si>
  <si>
    <t>* Dây nhôm bọc cách điện PVC (AV - 0,6/1kV) - TCVN 5935</t>
  </si>
  <si>
    <t>AV 50</t>
  </si>
  <si>
    <t>AV 70</t>
  </si>
  <si>
    <t>AV 95</t>
  </si>
  <si>
    <t>* Cáp trung thế 1 ruột nhôm, cách điện XLPE, vỏ PVC (AXV - 1R - 12/20(24)kV - cách điện 5,5mm)</t>
  </si>
  <si>
    <t>AXV 50</t>
  </si>
  <si>
    <t>Lidaco/VN</t>
  </si>
  <si>
    <t>AXV 70</t>
  </si>
  <si>
    <t>AXV 95</t>
  </si>
  <si>
    <t>AXV 120</t>
  </si>
  <si>
    <t>AXV 150</t>
  </si>
  <si>
    <t>AXV 185</t>
  </si>
  <si>
    <t>AXV 240</t>
  </si>
  <si>
    <t>* Cáp trung thế 1 ruột nhôm, cách điện XLPE, vỏ PVC lõi thép (ACX - 1R - 12/20(24)kV - cách điện 5,5mm)</t>
  </si>
  <si>
    <t>ACX 50</t>
  </si>
  <si>
    <t>ACX 70</t>
  </si>
  <si>
    <t>ACX 240</t>
  </si>
  <si>
    <t>* Cáp nhôm xoắn hạ thế (LV - ABC - 2R - 0,6/1kV - ruột nhôm)</t>
  </si>
  <si>
    <t>Cáp ABC 2x50mm2</t>
  </si>
  <si>
    <t>Cáp ABC 2x70mm2</t>
  </si>
  <si>
    <t>Cáp ABC 2x95mm2</t>
  </si>
  <si>
    <t>* Cáp nhôm xoắn hạ thế (LV - ABC - 3R - 0,6/1kV - ruột nhôm)</t>
  </si>
  <si>
    <t>Cáp ABC 3x50mm2</t>
  </si>
  <si>
    <t>Cáp ABC 3x70mm2</t>
  </si>
  <si>
    <t>Cáp ABC 3x95mm2</t>
  </si>
  <si>
    <t>* Cáp nhôm xoắn hạ thế (LV - ABC - 4R - 0,6/1kV - ruột nhôm)</t>
  </si>
  <si>
    <t>Cáp ABC 4x50mm2</t>
  </si>
  <si>
    <t>Cáp ABC 4x70mm2</t>
  </si>
  <si>
    <t>Cáp ABC 4x95mm2</t>
  </si>
  <si>
    <t>Cáp ABC 4x120mm2</t>
  </si>
  <si>
    <t>* Các loại dây khác</t>
  </si>
  <si>
    <t>Cáp thép 3/8" (0,320 kg/m)</t>
  </si>
  <si>
    <t>Việt Trường/VN</t>
  </si>
  <si>
    <t>Cáp thép 5/8" (0,388 kg/m)</t>
  </si>
  <si>
    <t>Cáp control 4x4mm2 (cáp tín hiệu)</t>
  </si>
  <si>
    <t>Cáp Muller 0,6/1kV - 2x6mm2</t>
  </si>
  <si>
    <t>Cáp Muller 0,6/1kV - 2x10mm2</t>
  </si>
  <si>
    <t>Cáp Muller 0,6/1kV - 2x25mm2</t>
  </si>
  <si>
    <t>Cáp Muller 0.6/1kV - 3x16+1x10mm2</t>
  </si>
  <si>
    <t>Cáp Muller 0.6/1kV - 3x25+1x16mm2</t>
  </si>
  <si>
    <t>Cáp duplex 0,6/1kV - 2x6mm2</t>
  </si>
  <si>
    <t>Cáp duplex 0,6/1kV - 2x10mm2</t>
  </si>
  <si>
    <t>Cáp duplex 0,6/1kV - 2x25mm2</t>
  </si>
  <si>
    <t>Dây nhôm bọc 30/10 (buộc cổ sứ)</t>
  </si>
  <si>
    <t>PHẦN VẬT TƯ CÁC LOẠI</t>
  </si>
  <si>
    <t>* Bulon các loại</t>
  </si>
  <si>
    <t>Bolt 8x30/30 + 1 LĐT 1x25 + 1 đai ốc</t>
  </si>
  <si>
    <t>Bộ</t>
  </si>
  <si>
    <t>Bolt 10x20/20 + 1 LĐT 1x30 + 1 đai ốc</t>
  </si>
  <si>
    <t>Bulon 1 đầu răng inox 10x30/30+ 1 LĐT 1x30 + 1 đai ốc</t>
  </si>
  <si>
    <t>Bulon 10x30/30 + 1 LĐT 1x30 + 1 đai ốc</t>
  </si>
  <si>
    <t>Bolt 10x40/40 + 1 LĐT 1x30 + 1 đai ốc</t>
  </si>
  <si>
    <t>Bolt 12x30/30 + 1 LĐT 1x30 + 1 đai ốc</t>
  </si>
  <si>
    <t>Bolt 12x40/40 + 1 LĐT 1x30 + 1 đai ốc</t>
  </si>
  <si>
    <t>Bolt 12x100/50 + 1 LĐT 1x30 + 1 đai ốc</t>
  </si>
  <si>
    <t>Bolt 14x150/50 + 1 LĐV 2x50 + 1 đai ốc</t>
  </si>
  <si>
    <t>Bolt 14x200 + 1 LĐV 2x50 + 1 đai ốc</t>
  </si>
  <si>
    <t>Bolt 16x40/40 + 1 LĐV 2x50 + 1 đai ốc</t>
  </si>
  <si>
    <t>Bolt 16x50/50 + 1 LĐV 2x50 + 1 đai ốc</t>
  </si>
  <si>
    <t>Bolt 16x60/60 + 1 LĐV 3x50 + 1 đai ốc</t>
  </si>
  <si>
    <t>Bolt 16x100/30 + 1 LĐV 2x50 + 1 đai ốc</t>
  </si>
  <si>
    <t>Bolt 16x150/60 + 1 LĐV 3x50 + 1 đai ốc</t>
  </si>
  <si>
    <t>Bolt 16x200/80 + 1 LĐV 3x50 + 1 đai ốc</t>
  </si>
  <si>
    <t>Bolt 16x250/120 + 1 LĐV 3x50 + 1 đai ốc</t>
  </si>
  <si>
    <t>Bolt 16x300/120 + 1 LĐV 3x50 + 1 đai ốc</t>
  </si>
  <si>
    <t>Bolt 16x350/120 + 1 LĐV 3x50 + 1 đai ốc</t>
  </si>
  <si>
    <t>Bolt 16x400/120 + 1 LĐV 3x50 + 1 đai ốc</t>
  </si>
  <si>
    <t xml:space="preserve">Bolt 16x450/120 + 1 LĐV 3x50 + 1 đai ốc </t>
  </si>
  <si>
    <t>Bolt 16x500/120 + 1 LĐV 3x50 + 1 đai ốc</t>
  </si>
  <si>
    <t>Bolt 16x550/120 + 1 LĐV 3x50 + 1 đai ốc</t>
  </si>
  <si>
    <t>Bolt 16x700/120 + 1 LĐV 3x50 + 1 đai ốc</t>
  </si>
  <si>
    <t>Nam Việt</t>
  </si>
  <si>
    <t>Bolt 2ĐR 16x250/60 + 2 LĐ dày 3mm + 4 đai ốc</t>
  </si>
  <si>
    <t>Bolt 2ĐR 16x300/60 + 2 LĐ dày 3mm + 4 đai ốc</t>
  </si>
  <si>
    <t>Bolt 2ĐR 16x350/60 + 2 LĐ dày 3mm + 4 đai ốc</t>
  </si>
  <si>
    <t>Bolt 2ĐR 16x400/70 + 2 LĐ dày 3mm + 4 đai ốc</t>
  </si>
  <si>
    <t>Bolt 2 ĐR 16x500/100 + 2 LĐ dày 3mm + 4 đai ốc</t>
  </si>
  <si>
    <t>Bolt 2 ĐR 16x550/100 + 2 LĐ dày 3mm + 4 đai ốc</t>
  </si>
  <si>
    <t>Bolt 2ĐR 16x600/120 + 2 LĐ dày 3mm + 4 đai ốc</t>
  </si>
  <si>
    <t>Bolt 2 ĐR 22x500/100 + 2 LĐ dày 5mm + 4 đai ốc</t>
  </si>
  <si>
    <t>Bolt 2 ĐR 22x550/100 + 2 LĐ dày 5mm + 4 đai ốc</t>
  </si>
  <si>
    <t>Bolt 2 ĐR 22x600/120 + 2 LĐ dày 5mm + 4 đai ốc</t>
  </si>
  <si>
    <t>Bolt 2 ĐR 22x650/120 + 2 LĐ dày 5mm + 4 đai ốc</t>
  </si>
  <si>
    <t>Bolt 2 ĐR 22x800/120 + 2 LĐ dày 5mm + 4 đai ốc</t>
  </si>
  <si>
    <t>Bolt 2 ĐR 22x850/120 + 2 LĐ dày 5mm + 4 đai ốc</t>
  </si>
  <si>
    <t>Bolt 2 ĐR 22x1000/120 + 2 LĐ dày 5mm + 4 đai ốc</t>
  </si>
  <si>
    <t>Bolt 2 ĐR 30x1200/120 + 2 LĐ dày 5mm + 4 đai ốc</t>
  </si>
  <si>
    <t>Bolt DA 22x1200/120 + 2 ecu + 2 LĐ dày 5mm + 4 đai ốc</t>
  </si>
  <si>
    <t>Bolt mắt 16x250/100 + 1 LĐ +1 đai ốc</t>
  </si>
  <si>
    <t>Bolt mắt 16x300/150 + 1 LĐ +1 đai ốc</t>
  </si>
  <si>
    <t>Bolt mắt 16x350/150 + 1 LĐ +1 đai ốc</t>
  </si>
  <si>
    <t>Bolt mắt 16x450 + 1 LĐ +1 đai ốc</t>
  </si>
  <si>
    <t>Bolt móc 14x200 + 1 LĐV 3x50 + 1 đai ốc</t>
  </si>
  <si>
    <t>Bolt móc 14x300 + 1 LĐV 3x50 + 1 đai ốc</t>
  </si>
  <si>
    <t>Bolt móc 16x200/100 + 1 LĐV 3x50 + 1 đai ốc</t>
  </si>
  <si>
    <t>Bolt móc 16x250/150 + 1 LĐV 3x50 + 1 đai ốc</t>
  </si>
  <si>
    <t>Bolt móc 16x300/150 + 1 LĐV 3x50 + 1 đai ốc</t>
  </si>
  <si>
    <t>Bolt móc 16x400/150 + 1 LĐV 3x50 + 1 đai ốc</t>
  </si>
  <si>
    <t>Bolt móc 16x450/150 + 1 LĐV 3x50 + 1 đai ốc</t>
  </si>
  <si>
    <t>Long đền vuông phi 18-24 dầy 3 ly</t>
  </si>
  <si>
    <t>Long đền vuông phi 22-24 dầy 6 ly</t>
  </si>
  <si>
    <t>* Sứ các loại</t>
  </si>
  <si>
    <t>Sứ chằng</t>
  </si>
  <si>
    <t>Hoàng Liên Sơn/VN</t>
  </si>
  <si>
    <t>cái</t>
  </si>
  <si>
    <t>Sứ đứng 24kV - ĐR 600</t>
  </si>
  <si>
    <t>Hoàng Liên Sơn /VN</t>
  </si>
  <si>
    <t>Sứ đứng 36kV (Chống nhiễm mặn)</t>
  </si>
  <si>
    <t>Sứ ống chỉ</t>
  </si>
  <si>
    <t>Thành Long/VN</t>
  </si>
  <si>
    <t xml:space="preserve">Cách điện treo Polymer 24kV loại 70kN </t>
  </si>
  <si>
    <t>E&amp;I/China</t>
  </si>
  <si>
    <t>chuỗi</t>
  </si>
  <si>
    <t>Cách điện treo Polymer 36kV</t>
  </si>
  <si>
    <t>DTR/Korea</t>
  </si>
  <si>
    <t>Cách điện treo thủy tinh 70kN</t>
  </si>
  <si>
    <t>Ukraina</t>
  </si>
  <si>
    <t>Bát</t>
  </si>
  <si>
    <t>Chân sứ đỉnh thẳng dài 870mm dày 4ly đầu bọc chì</t>
  </si>
  <si>
    <t>Chân sứ đỉnh cong dài 870mm dày 4ly đầu bọc chì</t>
  </si>
  <si>
    <t>Chân sứ đỉnh thẳng dài 870mm lắp sứ 35KV</t>
  </si>
  <si>
    <t>Chân sứ đỉnh cong dài 870mm lắp sứ 35KV</t>
  </si>
  <si>
    <t>Ty sứ đứng 24Kv-D20</t>
  </si>
  <si>
    <t>Ty sứ đứng D20 - 380mm</t>
  </si>
  <si>
    <t>Ty sứ đứng 36KV (bọc chì) - đường kính 20mm</t>
  </si>
  <si>
    <t>* Xà các loại</t>
  </si>
  <si>
    <t>Potelet V50x50x5-2m</t>
  </si>
  <si>
    <t>Thanh</t>
  </si>
  <si>
    <t>Potelet V50x50x5-3m</t>
  </si>
  <si>
    <t>Potelet V63x63x6-3m</t>
  </si>
  <si>
    <t>Đà trạm trụ ghép</t>
  </si>
  <si>
    <t xml:space="preserve">     Chi tiết mỗi bộ gồm :</t>
  </si>
  <si>
    <t xml:space="preserve">     - Đà U100x46x4,5-0,5m : 2 cây</t>
  </si>
  <si>
    <t xml:space="preserve">     - Đà U100x46x4,5-0,7m : 2 cây</t>
  </si>
  <si>
    <t xml:space="preserve">     - Đà U100x46x4,5-1,1m : 2 cây</t>
  </si>
  <si>
    <t xml:space="preserve">     - Đà U160x64x5-1,7m : 2 cây</t>
  </si>
  <si>
    <t xml:space="preserve">     - Đà U160x64x5-2,1m : 2 cây</t>
  </si>
  <si>
    <t xml:space="preserve">     - Đà U60x36x4,4-0,76m : 4 cây</t>
  </si>
  <si>
    <t xml:space="preserve">     - Bolt VRS 16x700 : 6 bộ</t>
  </si>
  <si>
    <t xml:space="preserve">     - Bolt 2ĐR 16x100 : 4 bộ</t>
  </si>
  <si>
    <t xml:space="preserve">     - Bolt 2ĐR 16x50 : 16 bộ</t>
  </si>
  <si>
    <t xml:space="preserve">     - Bolt 2ĐR 16x400 : 6 bộ</t>
  </si>
  <si>
    <t>Đà trạm 160KVA-400kVA</t>
  </si>
  <si>
    <t xml:space="preserve">     - Đà U160x64x5-3000 : 2 cây</t>
  </si>
  <si>
    <t xml:space="preserve">     - Đà U100x46x4,5-1130 : 2 cây</t>
  </si>
  <si>
    <t xml:space="preserve">     - Đà U100x46x4,5-500 : 4 cây</t>
  </si>
  <si>
    <t xml:space="preserve">     - Đà L75x75x8-2,8m (3 ốp) : 2 cây</t>
  </si>
  <si>
    <t xml:space="preserve">     - Đà L75x75x8-2,8m (0 ốp) : 2 cây</t>
  </si>
  <si>
    <t>Đà trạm ngồi 160KVA</t>
  </si>
  <si>
    <t xml:space="preserve">     - Đà U160x64x5-2100 : 2 cây</t>
  </si>
  <si>
    <t xml:space="preserve">     - Đà U160x64x5-1700 : 2 cây</t>
  </si>
  <si>
    <t xml:space="preserve">     - Đà U100x46x4,5-1100 : 2 cây</t>
  </si>
  <si>
    <t xml:space="preserve">     - Đà U100x46x4,5-500 : 2 cây</t>
  </si>
  <si>
    <t xml:space="preserve">     - Đà U100x46x4,5-700 : 2 cây</t>
  </si>
  <si>
    <t>Đà đỡ MBA U200</t>
  </si>
  <si>
    <t xml:space="preserve">     - Đà U200x76x5,2-3000 : 2 cây</t>
  </si>
  <si>
    <t>Xà đơn đỡ thẳng XIT L75 x 75 x 8 - 2m (2 ốp)</t>
  </si>
  <si>
    <t xml:space="preserve">     - Xà XIT L75x75x8-2m (2 ốp) : 1 cây</t>
  </si>
  <si>
    <t xml:space="preserve">     - Chống PL60x6-0,92m : 2 cây</t>
  </si>
  <si>
    <t>Đà đơn đỡ lệch 2/3 XIT1 L75x75x8-2m (3 ốp)</t>
  </si>
  <si>
    <t xml:space="preserve">     - Xà L75x75x8-2m (3 ốp) : 1 cây</t>
  </si>
  <si>
    <t xml:space="preserve">     - Thanh chống L5x50x50-1,150m: 1 cây</t>
  </si>
  <si>
    <t>Đà composite đơn lệch 2/3 (XIT1)</t>
  </si>
  <si>
    <t>EE/VN</t>
  </si>
  <si>
    <t xml:space="preserve">     - Xà  composite 75x75-2m (dày 6mm) : 1 cây</t>
  </si>
  <si>
    <t xml:space="preserve">     - Chống 50x50-1,160m (dày 6mm) : 1 cây</t>
  </si>
  <si>
    <t>Đà đơn lệch hoàn toàn XIT2 L75x75x8-2m (3 ốp)</t>
  </si>
  <si>
    <t xml:space="preserve">     - Xà XIT2 L75x75x8-2m (3 ốp) : 1 cây</t>
  </si>
  <si>
    <t xml:space="preserve">     - Chống L50x50x5-2,1m : 1 cây</t>
  </si>
  <si>
    <t>Đà đơn đa năng XIT L75x75x8 -2,4m (4 ốp)</t>
  </si>
  <si>
    <t xml:space="preserve">     - Xà L75x75x8-2,4m (4 ốp) : 1 cây</t>
  </si>
  <si>
    <t>Xà dừng XIN L75 x 75 x 8 - 2m (1 ốp)</t>
  </si>
  <si>
    <t xml:space="preserve">     - Xà L75x75x8-2m (1 ốp) : 2 cây</t>
  </si>
  <si>
    <t xml:space="preserve">     - Chống PL60x6-1,1m : 4 cây</t>
  </si>
  <si>
    <t>Xà Kép L75 x 75 x 8 - 2m (2 ốp) : X-20K</t>
  </si>
  <si>
    <t xml:space="preserve">     - Xà XIT L75x75x8-2m (2 ốp) : 2 cây</t>
  </si>
  <si>
    <t xml:space="preserve">     - Chống PL60x6-0,92m : 4 cây</t>
  </si>
  <si>
    <t>Đà kép lệch 2/3 XIG1 L75x75x8-2m (3 ốp)</t>
  </si>
  <si>
    <t xml:space="preserve">     - Xà L75x75x8-2m (3 ốp) : 2 cây</t>
  </si>
  <si>
    <t xml:space="preserve">   - Thanh chống L5x50x50-1,150m: 2 cây</t>
  </si>
  <si>
    <t>Đà kép lệch hoàn toàn XIG2 L75x75x8-2m (3 ốp)</t>
  </si>
  <si>
    <t xml:space="preserve">     - Xà XIT2 L75x75x8-2m (3 ốp) : 2 cây</t>
  </si>
  <si>
    <t xml:space="preserve">     - Chống L50x50x5-2,1m : 2 cây</t>
  </si>
  <si>
    <t>Đà kép XIG L75x75x8 -2,4m (4 ốp) : X24K</t>
  </si>
  <si>
    <t xml:space="preserve">     - Xà L75x75x8-2,4m (4 ốp) : 2 cây</t>
  </si>
  <si>
    <t>Bộ thanh giằng cột Pi tim 1400 - G-20KP</t>
  </si>
  <si>
    <t>bộ</t>
  </si>
  <si>
    <t xml:space="preserve">   Chi tiết mỗi bộ bao gồm :</t>
  </si>
  <si>
    <t xml:space="preserve">  - Giằng L75x75x8x2000: 2 thanh</t>
  </si>
  <si>
    <t xml:space="preserve">  - Côdê 100x8 Ø 260 : 2 bộ</t>
  </si>
  <si>
    <t xml:space="preserve">  - Côdê 100x8 Ø 280 : 2 bộ</t>
  </si>
  <si>
    <t>Bộ xà dừng 2400 cột Pi tim 1400: XIN - 2,4M (3 ốp)</t>
  </si>
  <si>
    <t xml:space="preserve">   - Xà L75x75x8x2400 - 3 ốp : 2 thanh</t>
  </si>
  <si>
    <t>Xà dừng 2,8m trụ pi TIM 1,4M: XIN</t>
  </si>
  <si>
    <t xml:space="preserve">      - Xà L8x75x75-2,8m: 2 cây</t>
  </si>
  <si>
    <t>Xà tháp kép U 140x58x4,9 - 2m:</t>
  </si>
  <si>
    <t xml:space="preserve">     Chi tiết mỗi bộ gồm:</t>
  </si>
  <si>
    <t xml:space="preserve">     -Xà U140x58x4,9 - 2m: 2 thanh</t>
  </si>
  <si>
    <t xml:space="preserve">     -Sắt dẹp PL 60x5 - 0,7m: 4 thanh</t>
  </si>
  <si>
    <t>Bộ đà tháp trụ U 140x58x4,9 - 3m</t>
  </si>
  <si>
    <t xml:space="preserve">     - Sắt U 140x58x4,9 - 3m : 2 thanh</t>
  </si>
  <si>
    <t xml:space="preserve">     - Sắt dẹp PL60x6 - 0,7m : 6 thanh</t>
  </si>
  <si>
    <t>Bộ đà tháp trụ U 140x58x4,9 - 4m</t>
  </si>
  <si>
    <t xml:space="preserve">     - Sắt U 140x58x4,9 - 4m : 2 thanh</t>
  </si>
  <si>
    <t xml:space="preserve">     - Sắt dẹp PL60x5 - 0,7m : 8 thanh</t>
  </si>
  <si>
    <t>Bộ đà tháp trụ U 140x58x4,9 - 6m</t>
  </si>
  <si>
    <t xml:space="preserve">     - Sắt U 140x58x4,9 - 6m : 2 thanh</t>
  </si>
  <si>
    <t xml:space="preserve">     - Sắt dẹp PL60x5 - 0,7m : 12 thanh</t>
  </si>
  <si>
    <t>Bộ đà tháp trụ U 160x64x5 - 4m</t>
  </si>
  <si>
    <t xml:space="preserve">     - Sắt U 160x64x5 - 4m : 2 thanh</t>
  </si>
  <si>
    <t>Bộ đà tháp trụ U 160x64x5 - 6m</t>
  </si>
  <si>
    <t xml:space="preserve">     - Sắt U 160x64x5 - 6m : 2 thanh</t>
  </si>
  <si>
    <t xml:space="preserve">     - Sắt dẹp PL60x5 - 0,7m : 14 thanh</t>
  </si>
  <si>
    <t>Bộ xà cho sứ treo, sứ đứng, LA và FCO - 2,8m</t>
  </si>
  <si>
    <t xml:space="preserve">     - Đà L75x75x8-2,8m (3 ốp) : 1 cây</t>
  </si>
  <si>
    <t>Đà đôi L75x75x8 -0,45m gắn CĐ treo</t>
  </si>
  <si>
    <t xml:space="preserve">     - Xà L75x75x8-0,45m : 2 cây</t>
  </si>
  <si>
    <t>Đà đôi L75x75x8 -0,8m (2 ốp)</t>
  </si>
  <si>
    <t xml:space="preserve">     - Xà L75x75x8-0,8m (2 ốp) : 2 cây</t>
  </si>
  <si>
    <t xml:space="preserve">     - Chống PL60x6-0,46m : 4 cây</t>
  </si>
  <si>
    <t>Đà composite 0,8m</t>
  </si>
  <si>
    <t>Đà composite 2,4m</t>
  </si>
  <si>
    <t>Đà composite 2,8m</t>
  </si>
  <si>
    <t>Ốp đà</t>
  </si>
  <si>
    <t>ADS/VN</t>
  </si>
  <si>
    <t>Thanh sắt PL 60x6 - 570</t>
  </si>
  <si>
    <t>Tấm nối PL60x6x180</t>
  </si>
  <si>
    <t>Mạ nhúng</t>
  </si>
  <si>
    <t>Tấm nối PL60x6x410</t>
  </si>
  <si>
    <t>Giá treo 3MBA 3x25KVA</t>
  </si>
  <si>
    <t>Giá treo 3MBA 3x37.5-50KVA</t>
  </si>
  <si>
    <t>Giá U đỡ rack L63x63x6</t>
  </si>
  <si>
    <t>Bat LL</t>
  </si>
  <si>
    <t>Xà U140x62x5-2m</t>
  </si>
  <si>
    <t>Xà U140x58x4,9-3m (12,3kg/m)</t>
  </si>
  <si>
    <t>Xà U140x58x4,9 - 4m</t>
  </si>
  <si>
    <t>Xà U160x64x5 - 4m</t>
  </si>
  <si>
    <t>Xà U140x58x4,9-6m (12,3kg/m)</t>
  </si>
  <si>
    <t>Thanh chống xà L50x50x5x1,150m</t>
  </si>
  <si>
    <t>Xà L75x75x8 - 1,265m (thanh giằng trụ pi)</t>
  </si>
  <si>
    <t>cây</t>
  </si>
  <si>
    <t>Xà L75x75x8 - 2,15m (21.83) (thanh giằng trụ pi)</t>
  </si>
  <si>
    <t>Xà L5x50x50 dài 0,652m (thanh giằng trụ ghép đôi)</t>
  </si>
  <si>
    <t xml:space="preserve">     Chi tiết mỗi bộ gồm: Xà L50x50x5-0,652m: 2 cây</t>
  </si>
  <si>
    <t>Xà L5x50x50 dài 0,672m (thanh giằng trụ ghép đôi)</t>
  </si>
  <si>
    <t xml:space="preserve">     Chi tiết mỗi bộ gồm: Xà L50x50x5-0,672m: 2 cây</t>
  </si>
  <si>
    <t>Bộ thân trụ thép D600x900</t>
  </si>
  <si>
    <t>* Thùng cầu dao, Hộp phân phối</t>
  </si>
  <si>
    <t>Thùng cầu dao 2 ngăn (990x500x340) composite công suất máy từ 3x15-3x50kVA</t>
  </si>
  <si>
    <t>Sametel/VN</t>
  </si>
  <si>
    <t xml:space="preserve">Thùng cầu dao 1 ngăn composite (1050x600x400) công suất máy từ 400-750kVA </t>
  </si>
  <si>
    <t>Thái Bình Dương/VN</t>
  </si>
  <si>
    <t>Thùng cầu dao 2 ngăn composite (1050x600x400) công suất máy từ 160-320kVA)</t>
  </si>
  <si>
    <t>Thùng điện kế 1 ngăn (760x500x340) composite</t>
  </si>
  <si>
    <t>Thùng cầu dao 2 ngăn 340x500x760 composite</t>
  </si>
  <si>
    <t>CB 1P 32A</t>
  </si>
  <si>
    <t>CB 1P 40A</t>
  </si>
  <si>
    <t>Hộp phân phối 6 cực (không bao gồm CB)</t>
  </si>
  <si>
    <t>Hộp phân phối 9 cực (không bao gồm CB)</t>
  </si>
  <si>
    <t>Hộp 1 điện kế ngoài trời (ĐK cột) composite</t>
  </si>
  <si>
    <t>Hộp</t>
  </si>
  <si>
    <t>Hộp 2 điện kế ngoài trời (ĐK cột) composite</t>
  </si>
  <si>
    <t>Hộp 4 điện kế ngoài trời (ĐK cột) composite</t>
  </si>
  <si>
    <t>* Các loại kẹp</t>
  </si>
  <si>
    <t xml:space="preserve">Cosse ép Cu 25mm² </t>
  </si>
  <si>
    <t>Cosse ép Cu 35mm2</t>
  </si>
  <si>
    <t xml:space="preserve">Cosse ép Cu 38mm2 </t>
  </si>
  <si>
    <t>Cosse ép Cu 50mm2</t>
  </si>
  <si>
    <t>Cosse ép Cu 70mm2</t>
  </si>
  <si>
    <t>Cosse ép Cu 95mm2</t>
  </si>
  <si>
    <t>Cosse ép Cu 120mm2</t>
  </si>
  <si>
    <t>Cosse ép Cu 150mm2</t>
  </si>
  <si>
    <t>Cosse ép Cu 200mm2</t>
  </si>
  <si>
    <t>Cosse ép Cu 240mm2</t>
  </si>
  <si>
    <t xml:space="preserve">Cosse ép Cu-Al 35mm² </t>
  </si>
  <si>
    <t>Cosse ép Cu/Al 50mm2</t>
  </si>
  <si>
    <t>Cosse ép Cu/Al 70mm2</t>
  </si>
  <si>
    <t>Cosse ép Cu/Al 95mm2</t>
  </si>
  <si>
    <t>Cosse ép Cu/Al 120mm2</t>
  </si>
  <si>
    <t>Cosse ép Cu/Al 150mm2</t>
  </si>
  <si>
    <t xml:space="preserve">Cosse ép Cu-Al 185mm² </t>
  </si>
  <si>
    <t xml:space="preserve">Cosse ép Cu-Al 240mm² </t>
  </si>
  <si>
    <t>Cosse ép Cu/Al 250mm2</t>
  </si>
  <si>
    <t>Kẹp AC 50-70</t>
  </si>
  <si>
    <t>Kẹp AC 95</t>
  </si>
  <si>
    <t>Kẹp AC 120</t>
  </si>
  <si>
    <t>Kẹp AC 240</t>
  </si>
  <si>
    <t>Kẹp căng dây loại 3U</t>
  </si>
  <si>
    <t>Kẹp căng dây loại 5U</t>
  </si>
  <si>
    <t>Kẹp cáp thép 3 bolt loại 3/8" (KCT-M)</t>
  </si>
  <si>
    <t>Kẹp cáp thép 3 bolt loại 5/8" (KCT-L)</t>
  </si>
  <si>
    <t>Kẹp nối dây Cu 1/0 (slipbolt)</t>
  </si>
  <si>
    <t>Kẹp nối dây Cu 2/0 (slipbolt)</t>
  </si>
  <si>
    <t>Kẹp nối dây Cu 4/0 (slipbolt)</t>
  </si>
  <si>
    <t>Kep nối dây Cu 350</t>
  </si>
  <si>
    <t>Kẹp Hotline 2/0</t>
  </si>
  <si>
    <t>Kẹp Hotline 4/0</t>
  </si>
  <si>
    <t>Kẹp quai Cu-Al 2/0</t>
  </si>
  <si>
    <t>Kẹp quai Cu-Al 4/0</t>
  </si>
  <si>
    <t>Kẹp rẽ nhánh IPC 50-50</t>
  </si>
  <si>
    <t>Kẹp rẽ nhánh IPC 95-35</t>
  </si>
  <si>
    <t>Kẹp rẽ nhánh IPC 95-50</t>
  </si>
  <si>
    <t>Kẹp rẽ nhánh IPC 95/70</t>
  </si>
  <si>
    <t>Kẹp rẽ nhánh IPC 95-95</t>
  </si>
  <si>
    <t>Kẹp rẽ nhánh IPC 120-120</t>
  </si>
  <si>
    <t>Kẹp treo cáp ABC KT1 4x50(70)</t>
  </si>
  <si>
    <t>Kẹp treo cáp ABC 4x95 (KT-2)</t>
  </si>
  <si>
    <t>Kẹp treo cáp ABC 4x120 (KT-3)</t>
  </si>
  <si>
    <t>Móc treo cáp ABC chữ A</t>
  </si>
  <si>
    <t>Kẹp ngừng cáp ABC loại KN - 1 (4x35-95)</t>
  </si>
  <si>
    <t>Kẹp ngừng cáp ABC 4x50-95</t>
  </si>
  <si>
    <t>Kẹp ngừng cáp ABC 4x120</t>
  </si>
  <si>
    <t>Kẹp U bolt 35-50</t>
  </si>
  <si>
    <t>Kẹp U bolt 50-70</t>
  </si>
  <si>
    <t>Kẹp U bolt 70-95</t>
  </si>
  <si>
    <t>Kẹp WR259</t>
  </si>
  <si>
    <t>Kẹp WR 279</t>
  </si>
  <si>
    <t>Kẹp WR379</t>
  </si>
  <si>
    <t>Kẹp WR399</t>
  </si>
  <si>
    <t>Kẹp WR419</t>
  </si>
  <si>
    <t>Kẹp WR835</t>
  </si>
  <si>
    <t>Kẹp WR 909</t>
  </si>
  <si>
    <t>Kẹp WR 929</t>
  </si>
  <si>
    <t xml:space="preserve">* Phụ Kiện các loại </t>
  </si>
  <si>
    <t>Băng keo cách điện</t>
  </si>
  <si>
    <t>Tân Nguyên Vũ/VN</t>
  </si>
  <si>
    <t>Cuộn</t>
  </si>
  <si>
    <t>Băng keo cao thế (25,4-9,1m/cuộn)</t>
  </si>
  <si>
    <t>Arlon/USA</t>
  </si>
  <si>
    <t>Bảng nhựa + Đế nhựa + Phụ kiện</t>
  </si>
  <si>
    <t>Bộ chống chằng hẹp phi 49/40x900+2BL12x60+BL16x250/100</t>
  </si>
  <si>
    <t>Bộ chống chằng hẹp phi 60/50x1200+2BL12x60+BL16x250/100</t>
  </si>
  <si>
    <t>Bộ chống chằng hẹp phi 60/50x1400+2BL12x60+BL16x250/100</t>
  </si>
  <si>
    <t>Cầu chì trời 100A</t>
  </si>
  <si>
    <t>Công Nghiệp/VN</t>
  </si>
  <si>
    <t>Cầu chì trời 60A</t>
  </si>
  <si>
    <t xml:space="preserve">cái </t>
  </si>
  <si>
    <t>Chì niêm</t>
  </si>
  <si>
    <t>Cổ dê bắt ống PVC 90</t>
  </si>
  <si>
    <t>Cổ dê F270 (để lắp xà)</t>
  </si>
  <si>
    <t>Cổ dê F300 (để lắp xà)</t>
  </si>
  <si>
    <t>Cổ dê phi 195 + thanh nối 410 + Bolt VRS 16x100</t>
  </si>
  <si>
    <t>Cổ dê phi 195 bắt xà</t>
  </si>
  <si>
    <t>Cổ dê phi 207 + thanh nối 410 + Bolt VRS 16x100</t>
  </si>
  <si>
    <t>Cổ dê phi 210 bắt xà</t>
  </si>
  <si>
    <t>Cổ dê phi 220 bắt xà</t>
  </si>
  <si>
    <t>Cổ dê phi 230 + thanh nối 410 + Bolt VRS 16x100</t>
  </si>
  <si>
    <t>Cổ dê phi 240 bắt thanh giằng</t>
  </si>
  <si>
    <t>Cổ dê phi 250 + thanh nối 410 + Bolt VRS 16x100</t>
  </si>
  <si>
    <t>Cổ dê phi 280 bắt xà</t>
  </si>
  <si>
    <t>Co giảm PVC 90-&gt;60</t>
  </si>
  <si>
    <t>Minh Hùng/VN</t>
  </si>
  <si>
    <t>Co giảm PVC 114-&gt;90</t>
  </si>
  <si>
    <t>Co giảm PVC 168-&gt;114 mỏng</t>
  </si>
  <si>
    <t>Bình Minh/VN</t>
  </si>
  <si>
    <t>Co L ống nhựa PVC 114</t>
  </si>
  <si>
    <t>Co L ống nhựa PVC 42</t>
  </si>
  <si>
    <t>Thành Công/VN</t>
  </si>
  <si>
    <t>Co L ống nhựa PVC 90</t>
  </si>
  <si>
    <t>Co L PVC phi 42</t>
  </si>
  <si>
    <t>Co lơi 45 độ ống nhựa PVC 114</t>
  </si>
  <si>
    <t>Co lơi 45 độ ống nhựa PVC 90</t>
  </si>
  <si>
    <t>Co T ống nhựa PVC 42</t>
  </si>
  <si>
    <t>Co T PVC phi 114</t>
  </si>
  <si>
    <t>Co T PVC phi 90</t>
  </si>
  <si>
    <t>Cọc đất F16-2.4m + Cosse ep Cu + Bolt 10x30</t>
  </si>
  <si>
    <t>Đai thép 20x0.4mm (50m/cuộn)</t>
  </si>
  <si>
    <t>mét</t>
  </si>
  <si>
    <t>Khóa đai</t>
  </si>
  <si>
    <t>Đầu cáp ngầm 3P 240mm2 trong nhà</t>
  </si>
  <si>
    <t>3M/USA</t>
  </si>
  <si>
    <t>Đầu cáp ngầm 3P 240mm2 ngoài trời</t>
  </si>
  <si>
    <t>Đầu kẹp cái (Bộ tiếp địa hạ thế cho dây bọc phần cố định)</t>
  </si>
  <si>
    <t>Dây chì niêm</t>
  </si>
  <si>
    <t>Giáp níu dừng dây nhôm bọc 24kV-50mm2</t>
  </si>
  <si>
    <t>Giáp níu dừng dây nhôm bọc 24kV-70mm2</t>
  </si>
  <si>
    <t>Giáp níu dừng dây nhôm bọc 24kV-95mm2</t>
  </si>
  <si>
    <t>Giáp níu dừng dây nhôm bọc 24kV-120mm2</t>
  </si>
  <si>
    <t>Mosdorfer-Thái lan</t>
  </si>
  <si>
    <t>Giáp níu dừng dây nhôm bọc 24kV-150mm2</t>
  </si>
  <si>
    <t>Giáp níu dừng dây nhôm bọc 24kV-185mm2</t>
  </si>
  <si>
    <t>Giáp níu dừng dây nhôm bọc 24kV-240mm2</t>
  </si>
  <si>
    <t>Giáp níu dừng dây nhôm trần 24kV-50mm2</t>
  </si>
  <si>
    <t>Giáp níu dừng dây nhôm trần 24kV-70mm2</t>
  </si>
  <si>
    <t>Giáp níu dừng dây nhôm trần 24kV-95mm2</t>
  </si>
  <si>
    <t>Giáp níu dừng dây nhôm trần 24kV-185mm2</t>
  </si>
  <si>
    <t>Giáp níu dừng dây nhôm trần 24kV-240mm2</t>
  </si>
  <si>
    <t>Yếm cáp</t>
  </si>
  <si>
    <t>Chất dẫn điện (Join compound) (1tuýp 100gam)</t>
  </si>
  <si>
    <t>Tuấn Phương/VN</t>
  </si>
  <si>
    <t>Tuýp</t>
  </si>
  <si>
    <t>Keo dán ống</t>
  </si>
  <si>
    <t>tuýp</t>
  </si>
  <si>
    <t>Khánh néo</t>
  </si>
  <si>
    <t>Mắc nối đơn</t>
  </si>
  <si>
    <t>Máng che dây chằng</t>
  </si>
  <si>
    <t>Mani F16</t>
  </si>
  <si>
    <t>Nắp bịt đầu cáp ABC (120-150mm2)</t>
  </si>
  <si>
    <t>Nắp bịt đầu cáp ABC 25-95mm2</t>
  </si>
  <si>
    <t>Nắp bịt đầu ống PVC phi 114</t>
  </si>
  <si>
    <t>Nắp bịt đầu ống PVC phi 90</t>
  </si>
  <si>
    <t>Nắp đậy điện kế</t>
  </si>
  <si>
    <t>Nối ống PVC phi 114</t>
  </si>
  <si>
    <t>Nối ống PVC phi 90</t>
  </si>
  <si>
    <t>Nối PVC Phi 42</t>
  </si>
  <si>
    <t>Ổ khóa (trùng chìa)</t>
  </si>
  <si>
    <t>Ống ép AC 50</t>
  </si>
  <si>
    <t>Ống ép AC 70</t>
  </si>
  <si>
    <t>Ống ép AC 95</t>
  </si>
  <si>
    <t>Ống ép AC 120</t>
  </si>
  <si>
    <t>Ống ép AC 150</t>
  </si>
  <si>
    <t>Ống ép AC 185</t>
  </si>
  <si>
    <t>Ống ép AC 240</t>
  </si>
  <si>
    <t>Ống nối cáp ABC 35mm2</t>
  </si>
  <si>
    <t>Ống nối cáp ABC 50mm2</t>
  </si>
  <si>
    <t>Ống nối cáp ABC 70mm2</t>
  </si>
  <si>
    <t>Ống nối cáp ABC 95mm2</t>
  </si>
  <si>
    <t>Ống nối Cu phi 10mm2</t>
  </si>
  <si>
    <t>Ống nối Cu phi 25mm2</t>
  </si>
  <si>
    <t>Ống PVC 114 dày 4,9mm</t>
  </si>
  <si>
    <t>Ống PVC 27 dày 1,8mm</t>
  </si>
  <si>
    <t>Ống PVC 42 dày 2,1mm</t>
  </si>
  <si>
    <t>Ống PVC 90</t>
  </si>
  <si>
    <t xml:space="preserve">Ống HDPE Ø 195/150 bảo vệ cáp </t>
  </si>
  <si>
    <t>Ba An/VN</t>
  </si>
  <si>
    <t>Nút cao su chống thấm ống HDPE (NC-150)</t>
  </si>
  <si>
    <t>Đầu bịt ống HDPE Ø 195/150 (ĐB-150)</t>
  </si>
  <si>
    <t>Thanh neo Þ 22x2400 (2đai ốc) + LĐV 8x80</t>
  </si>
  <si>
    <t>Thanh neo Þ 22x3000 (2đai ốc) + LĐV 8x80</t>
  </si>
  <si>
    <t>Neo quay</t>
  </si>
  <si>
    <t>Khung U (rack 1 sứ)</t>
  </si>
  <si>
    <t xml:space="preserve">Rack 2 sứ </t>
  </si>
  <si>
    <t xml:space="preserve">Rack 3 sứ </t>
  </si>
  <si>
    <t>Rack 4 sứ</t>
  </si>
  <si>
    <t>Sơn dầu trắng</t>
  </si>
  <si>
    <t>Joton/VN</t>
  </si>
  <si>
    <t>kg</t>
  </si>
  <si>
    <t>Sơn xịt (đen)</t>
  </si>
  <si>
    <t>Uraiphanich/VN</t>
  </si>
  <si>
    <t>Chai</t>
  </si>
  <si>
    <t>Sơn xịt (đỏ)</t>
  </si>
  <si>
    <t>Tăng đưa F22 (loại trung)</t>
  </si>
  <si>
    <t>Vòng treo đầu tròn</t>
  </si>
  <si>
    <t>Biển báo vượt sông C5,3</t>
  </si>
  <si>
    <t>Biển báo vượt sông C4,1</t>
  </si>
  <si>
    <t>Biển báo vượt sông C2.1</t>
  </si>
  <si>
    <t xml:space="preserve">Đá 1x2 </t>
  </si>
  <si>
    <t>m3</t>
  </si>
  <si>
    <t>Cát vàng</t>
  </si>
  <si>
    <t>Xi măng PC40</t>
  </si>
  <si>
    <t>Nắp chụp kẹp quai 4/0 - hotline</t>
  </si>
  <si>
    <t>Nắp chụp LA</t>
  </si>
  <si>
    <t>Kỷ Nguyên/VN</t>
  </si>
  <si>
    <t>Nắp sứ cao MBA (dây đứng)</t>
  </si>
  <si>
    <t>Nắp chụp sứ cao MBA (dây ngang)</t>
  </si>
  <si>
    <t>Nắp chụp cực trên FCO</t>
  </si>
  <si>
    <t>Nắp chụp cực dưới FCO</t>
  </si>
  <si>
    <t>Nắp chụp đầu cực trên LBFCO</t>
  </si>
  <si>
    <t>Nắp chụp đầu cực dưới LBFCO</t>
  </si>
  <si>
    <t>Nắp che bát sứ TU</t>
  </si>
  <si>
    <t>Nắp che bát sứ TI</t>
  </si>
  <si>
    <t>MBA 3 pha, 1 cấp điện áp 22/0,4kV - 180 kVA (Tồn Kho)</t>
  </si>
  <si>
    <t>MBA 3 pha, 1 cấp điện áp 22/0,4kV - 400 kVA (Tồn Kho)</t>
  </si>
  <si>
    <t>MBA 1 pha, 2 cấp điện áp 12,7-8,6/0,23kV - 15 kVA</t>
  </si>
  <si>
    <t>MBA 1 pha, 2 cấp điện áp 12,7-8,6/0,23kV - 25 kVA</t>
  </si>
  <si>
    <t>MBA 1 pha, 2 cấp điện áp 12,7-8,6/0,23kV - 37,5 kVA</t>
  </si>
  <si>
    <t>MBA 1 pha, 2 cấp điện áp 12,7-8,6/0,23kV - 50 kVA</t>
  </si>
  <si>
    <t>MBA 3 pha, 2 cấp điện áp 22-15/0.4kV - 160 kVA</t>
  </si>
  <si>
    <t>MBA 3 pha, 2 cấp điện áp 22-15/0.4kV - 180 kVA</t>
  </si>
  <si>
    <t>MBA 3 pha, 2 cấp điện áp 22-15/0.4kV - 250 kVA</t>
  </si>
  <si>
    <t>MBA 3 pha, 2 cấp điện áp 22-15/0.4kV - 320 kVA</t>
  </si>
  <si>
    <t>MBA 3 pha, 2 cấp điện áp 22-15/0.4kV - 400 kVA</t>
  </si>
  <si>
    <t>MBA 3 pha, 2 cấp điện áp 22-15/0.4kV - 560 kVA</t>
  </si>
  <si>
    <t>MBA 3 pha, 2 cấp điện áp 22-15/0.4kV - 630 kVA</t>
  </si>
  <si>
    <t>MBA 3 pha, 2 cấp điện áp 22-15/0.4kV - 750 kVA</t>
  </si>
  <si>
    <t>MBA 3 pha, 2 cấp điện áp 22-15/0.4kV - 1000 kVA</t>
  </si>
  <si>
    <t>MBA 3 pha, 2 cấp điện áp 22-15/0.4kV - 1250 kVA</t>
  </si>
  <si>
    <t>MBA 3 pha, 2 cấp điện áp 22-15/0.4kV - 1600 kVA</t>
  </si>
  <si>
    <t>MBA 3 pha, 2 cấp điện áp 22-15/0.4kV - 2000 kVA</t>
  </si>
  <si>
    <t>Cầu dao 1P - 30A-600V</t>
  </si>
  <si>
    <t>CHANCE</t>
  </si>
  <si>
    <t>Chance-USA</t>
  </si>
  <si>
    <t>LBFCO - 27KV-200A (Tồn Kho)</t>
  </si>
  <si>
    <t>Ohio Brass/USA-CN</t>
  </si>
  <si>
    <t>CB: 500-600A/42KA</t>
  </si>
  <si>
    <t>CB: 800A/45KA</t>
  </si>
  <si>
    <t>CB : 400A/35kA (0.5-1)</t>
  </si>
  <si>
    <t>CB :  800A/35kA (0.5-1)</t>
  </si>
  <si>
    <t>CB: 1000A/65KA</t>
  </si>
  <si>
    <t>CB: 1200A/65KA</t>
  </si>
  <si>
    <t>CB :1600A/50kA</t>
  </si>
  <si>
    <t>Trụ BTLT 20m (1400kgf)</t>
  </si>
  <si>
    <t>CV 11</t>
  </si>
  <si>
    <t>Dây nhôm trần xoắn A 240mm2</t>
  </si>
  <si>
    <t>Bolt 8x30 + long đền</t>
  </si>
  <si>
    <t>Bolt 10x20 + long đền</t>
  </si>
  <si>
    <t>Bolt 10x30 + long đền tròn 30x1</t>
  </si>
  <si>
    <t>Bolt 10x40 + long đền</t>
  </si>
  <si>
    <t>Bolt 12x30 + long đền</t>
  </si>
  <si>
    <t>Bolt 12x40 + long đền</t>
  </si>
  <si>
    <t>Bolt 12x100 + long đền</t>
  </si>
  <si>
    <t>Bolt 14x150 + long đền</t>
  </si>
  <si>
    <t>Bolt 14x200 + long đền</t>
  </si>
  <si>
    <t>Bolt 16x40</t>
  </si>
  <si>
    <t>Bolt 16x50 + 1 LĐV 2x50 + 1 đai ốc</t>
  </si>
  <si>
    <t>Bolt 16x60</t>
  </si>
  <si>
    <t>Bolt 16x100</t>
  </si>
  <si>
    <t>Bolt 16x150</t>
  </si>
  <si>
    <t>Bolt 16x200</t>
  </si>
  <si>
    <t>Bolt 16x250 + 1 LĐV 3x50 + 1 đai ốc</t>
  </si>
  <si>
    <t>Bolt 16x300 + 1 LĐV 3x50 + 1 đai ốc</t>
  </si>
  <si>
    <t>Bolt 16x350 + 1 LĐV 3x50 + 1 đai ốc</t>
  </si>
  <si>
    <t>Bolt 16x400 + 1 LĐV 3x50 + 1 đai ốc</t>
  </si>
  <si>
    <t xml:space="preserve">Bolt 16x450 + 1 LĐV 3x50 + 1 đai ốc </t>
  </si>
  <si>
    <t>Bolt 16x500 + 1 LĐV 3x50 + 1 đai ốc</t>
  </si>
  <si>
    <t>Boulon 16x550</t>
  </si>
  <si>
    <t>Bolt 16x700 + 1 LĐV 3x50 + 1 đai ốc</t>
  </si>
  <si>
    <t>Bolt 2ĐR 16x300</t>
  </si>
  <si>
    <t>Bolt 2ĐR 16x350</t>
  </si>
  <si>
    <t>Bolt 2ĐR 16x400</t>
  </si>
  <si>
    <t>Bolt 2 ĐR 16x500</t>
  </si>
  <si>
    <t>Bolt 2 ĐR 16x550</t>
  </si>
  <si>
    <t>Bolt 2ĐR 16x600</t>
  </si>
  <si>
    <t>Bolt 2 ĐR 22x500</t>
  </si>
  <si>
    <t>Bolt 2 ĐR 22x550</t>
  </si>
  <si>
    <t>Bolt 2 ĐR 22x600</t>
  </si>
  <si>
    <t>Bolt 2 ĐR 22x650</t>
  </si>
  <si>
    <t>Bolt 2 ĐR 22x800</t>
  </si>
  <si>
    <t>Bolt 2 ĐR 22x850</t>
  </si>
  <si>
    <t>Bolt 2 ĐR 22x1000</t>
  </si>
  <si>
    <t>Bolt 2 ĐR 30x1200</t>
  </si>
  <si>
    <t>Bolt DA 22x1200 + 2 ecu</t>
  </si>
  <si>
    <t>Bolt mắt 16x250</t>
  </si>
  <si>
    <t>Bolt mắt 16x300</t>
  </si>
  <si>
    <t>Bolt mắt 16x450</t>
  </si>
  <si>
    <t>Bolt móc 16x200 + 1 LĐV 3x50 + 1 đai ốc</t>
  </si>
  <si>
    <t>Bolt móc 16x250 + 1 LĐV 3x50 + 1 đai ốc</t>
  </si>
  <si>
    <t>Bolt móc 16x300 + 1 LĐV 3x50 + 1 đai ốc</t>
  </si>
  <si>
    <t>Bolt móc 16x400 + 1 LĐV 3x50 + 1 đai ốc</t>
  </si>
  <si>
    <t>Bolt móc 16x450 + 1 LĐV 3x50 + 1 đai ốc</t>
  </si>
  <si>
    <t>Bolt VRS 16x50</t>
  </si>
  <si>
    <t>Bolt VRS 16x80</t>
  </si>
  <si>
    <t>Bolt VRS 16x100</t>
  </si>
  <si>
    <t>Bolt VRS 16x200 + 2 LĐV 2x40 + 4 đai ốc</t>
  </si>
  <si>
    <t>Bolt VRS 16x250 + 2 LĐV 2x40 + 4 đai ốc</t>
  </si>
  <si>
    <t>Bolt VRS 16x300 + 2 LĐV 3x40 + 4 đai ốc</t>
  </si>
  <si>
    <t>Bolt VRS 16x350 + 2 LĐV 3x40 + 4 đai ốc</t>
  </si>
  <si>
    <t>Bolt VRS 16x400</t>
  </si>
  <si>
    <t>Bolt VRS 16x450</t>
  </si>
  <si>
    <t>Bolt VRS 16x500 + 2 LĐV 3x40 + 4 đai ốc</t>
  </si>
  <si>
    <t>Bolt VRS 16x550 + 2 LĐV 3x40 + 4 đai ốc</t>
  </si>
  <si>
    <t>Bolt VRS 16x600</t>
  </si>
  <si>
    <t>Bolt VRS 16x650 + 2 LĐV 3x40 + 4 đai ốc</t>
  </si>
  <si>
    <t>Bolt VRS 16x700 + 2 LĐV 3x40 + 4 đai ốc</t>
  </si>
  <si>
    <t>Bolt VRS 16x750 + 2 LĐV 3x40 + 4 đai ốc</t>
  </si>
  <si>
    <t>Bolt VRS 22x800</t>
  </si>
  <si>
    <t>Bolt VRS 22x1000</t>
  </si>
  <si>
    <t>Bolt VRS 22x1400</t>
  </si>
  <si>
    <t>Minh Long 2</t>
  </si>
  <si>
    <t xml:space="preserve">     - Xà L75x75x8-2m (1 ốp) : 1 cây</t>
  </si>
  <si>
    <t xml:space="preserve">     - Chống PL60x6-1,1m : 2 cây</t>
  </si>
  <si>
    <t xml:space="preserve">     - Sắt dẹp PL60x5 - 0,7m : 6 thanh</t>
  </si>
  <si>
    <t>Giá U đỡ FCO-LA</t>
  </si>
  <si>
    <t>Hộp phân phối 6 cực + CB 32A</t>
  </si>
  <si>
    <t>Cty EE/VN + Aldeli/China</t>
  </si>
  <si>
    <t>Hộp phân phối 9 cực</t>
  </si>
  <si>
    <t>Kẹp treo cáp ABC loại KT-1 (50mm2)</t>
  </si>
  <si>
    <t>Kẹp U bolt dừng dây 95mm2</t>
  </si>
  <si>
    <t>Hoàng Việt/VN</t>
  </si>
  <si>
    <t>Cổ dê 3x30 lắp ống PVC phi 90</t>
  </si>
  <si>
    <t>Siêu Thành</t>
  </si>
  <si>
    <t xml:space="preserve">Đầu cáp I.D 24kV-3x240mm² </t>
  </si>
  <si>
    <t xml:space="preserve">Đầu cáp O.D 24kV-3x240mm² </t>
  </si>
  <si>
    <t>Tuấn Ân</t>
  </si>
  <si>
    <t>Join compound</t>
  </si>
  <si>
    <t>Khánh dừng dây</t>
  </si>
  <si>
    <t>Nối Phi 42</t>
  </si>
  <si>
    <t>TÊN LOẠI CÁP</t>
  </si>
  <si>
    <t>ĐƠN VỊ
TỶ TRỌNG</t>
  </si>
  <si>
    <t>TỶ TRỌNG</t>
  </si>
  <si>
    <t>TRỌNG LƯỢNG
(Kg)</t>
  </si>
  <si>
    <t>CHIỀU DÀI
(m)</t>
  </si>
  <si>
    <t>TRỌNG LƯỢNG
SO SÁNH (Kg)</t>
  </si>
  <si>
    <t>KẾT QUẢ
ĐẠT - KHÔNG ĐẠT</t>
  </si>
  <si>
    <t>Dây nhôm trần lõi thép bọc mỡ ACKP-35/6,2</t>
  </si>
  <si>
    <t>Kg/Km</t>
  </si>
  <si>
    <t>Dây nhôm trần lõi thép bọc mỡ ACKP-50/8</t>
  </si>
  <si>
    <t>Dây nhôm trần lõi thép bọc mỡ ACKP-70/11</t>
  </si>
  <si>
    <t>Dây nhôm trần lõi thép bọc mỡ ACKP-95/16</t>
  </si>
  <si>
    <t>Dây nhôm trần lõi thép bọc mỡ ACKP-120/19</t>
  </si>
  <si>
    <t>Dây nhôm trần lõi thép bọc mỡ ACKP-150/19</t>
  </si>
  <si>
    <t>Dây nhôm trần lõi thép bọc mỡ ACKP-185/29</t>
  </si>
  <si>
    <t>Dây nhôm trần lõi thép bọc mỡ ACKP-240/32</t>
  </si>
  <si>
    <t>Dây nhôm trần lõi thép bọc mỡ ACKP-400/51</t>
  </si>
  <si>
    <t>Dây nhôm trần lõi thép As/ACSR 35/6,2</t>
  </si>
  <si>
    <t>Dây nhôm trần lõi thép As/ACSR 50/8</t>
  </si>
  <si>
    <t>Dây nhôm trần lõi thép As/ACSR 70/11</t>
  </si>
  <si>
    <t>Dây nhôm trần lõi thép As/ACSR 95/16</t>
  </si>
  <si>
    <t>Dây nhôm trần lõi thép As/ACSR 120/19</t>
  </si>
  <si>
    <t>Dây nhôm trần lõi thép As/ACSR 150/19</t>
  </si>
  <si>
    <t>Dây nhôm trần lõi thép As/ACSR 185/29</t>
  </si>
  <si>
    <t>Dây nhôm trần lõi thép As/ACSR 240/32</t>
  </si>
  <si>
    <t>Dây nhôm trần lõi thép As/ACSR 400/51</t>
  </si>
  <si>
    <t>Dây đồng trần xoắn C-14</t>
  </si>
  <si>
    <t>Dây đồng trần xoắn C-16</t>
  </si>
  <si>
    <t>Dây đồng trần xoắn C-22</t>
  </si>
  <si>
    <t>Dây đồng trần xoắn C-25</t>
  </si>
  <si>
    <t>Dây đồng trần xoắn C-35</t>
  </si>
  <si>
    <t>Dây đồng trần xoắn C-38</t>
  </si>
  <si>
    <t>Dây đồng trần xoắn C-50</t>
  </si>
  <si>
    <t>Dây đồng trần xoắn C-70</t>
  </si>
  <si>
    <t>Dây đồng trần xoắn C-95</t>
  </si>
  <si>
    <t>Dây đồng trần xoắn C-120</t>
  </si>
  <si>
    <t>Dây đồng trần xoắn C-150</t>
  </si>
  <si>
    <t>Cáp thép 3/8</t>
  </si>
  <si>
    <t>Cáp thép 5/8</t>
  </si>
  <si>
    <t>Cáp đồng bọc CV 11</t>
  </si>
  <si>
    <t>Cáp đồng bọc CV 16</t>
  </si>
  <si>
    <t>Cáp đồng bọc CV 25</t>
  </si>
  <si>
    <t>Cáp đồng bọc CV 35</t>
  </si>
  <si>
    <t>Cáp đồng bọc CV 50</t>
  </si>
  <si>
    <t>0,320</t>
  </si>
  <si>
    <t>Cáp đồng bọc CV 70</t>
  </si>
  <si>
    <t>0,388</t>
  </si>
  <si>
    <t>Cáp đồng bọc CV 95</t>
  </si>
  <si>
    <t>Cáp đồng bọc CV 120</t>
  </si>
  <si>
    <t>Cáp đồng bọc CV 150</t>
  </si>
  <si>
    <t>Cáp đồng bọc CV 185</t>
  </si>
  <si>
    <t>Cáp đồng bọc CV 240</t>
  </si>
  <si>
    <t>Cáp đồng bọc CV 300</t>
  </si>
  <si>
    <t>Cáp đồng bọc CV 400</t>
  </si>
  <si>
    <t>CXV - 22 12/20(24) kV (7/2) - 1 ruột đồng</t>
  </si>
  <si>
    <t>CXV - 25 12/20(24) kV (7/2) - 1 ruột đồng</t>
  </si>
  <si>
    <t>CXV - 35 12/20(24) kV (7/2,52) - 1 ruột đồng</t>
  </si>
  <si>
    <t>CXV - 50 12/20(24) kV (19/1,8) - 1 ruột đồng</t>
  </si>
  <si>
    <t>CXV - 70 12/20(24) kV (19/2,14) - 1 ruột đồng</t>
  </si>
  <si>
    <t>CXV - 95 12/20(24) kV (19/2,52) - 1 ruột đồng</t>
  </si>
  <si>
    <t>CXV - 120 12/20(24) kV (19/2,8) - 1 ruột đồng</t>
  </si>
  <si>
    <t>CXV - 150 12/20(24) kV (37/2,3) - 1 ruột đồng</t>
  </si>
  <si>
    <t>CXV - 185 12/20(24) kV (19/3,5) - 1 ruột đồng</t>
  </si>
  <si>
    <t>CXV - 240 12/20(24) kV (61/2,25) - 1 ruột đồng</t>
  </si>
  <si>
    <t>CXV/S - 25 - 12/20(24) kV (3x7/2,17) - 3 ruột đồng</t>
  </si>
  <si>
    <t>CXV/S - 35 - 12/20(24) kV (3x7/2,56) - 3 ruột đồng</t>
  </si>
  <si>
    <t>Cáp nhôm bọc AV 50</t>
  </si>
  <si>
    <t>Cáp nhôm bọc AV 70</t>
  </si>
  <si>
    <t>Cáp nhôm bọc AV 95</t>
  </si>
  <si>
    <t>Cáp nhôm bọc 24KV AX 50</t>
  </si>
  <si>
    <t>Cáp nhôm bọc 24KV AX 70</t>
  </si>
  <si>
    <t>Cáp nhôm bọc 24KV AX 95</t>
  </si>
  <si>
    <t>Cáp nhôm bọc 24KV AX 120</t>
  </si>
  <si>
    <t>Cáp nhôm bọc 24KV AX 150</t>
  </si>
  <si>
    <t>Cáp nhôm bọc 24KV AX 185</t>
  </si>
  <si>
    <t>Cáp nhôm bọc 24KV AX 240</t>
  </si>
  <si>
    <t>Cáp ABC 2x16mm2</t>
  </si>
  <si>
    <t>Cáp ABC 2x25mm2</t>
  </si>
  <si>
    <t>Cáp ABC 2x35mm2</t>
  </si>
  <si>
    <t>Cáp ABC 2x120mm2</t>
  </si>
  <si>
    <t>Cáp ABC 2x150mm2</t>
  </si>
  <si>
    <t>Cáp ABC 3x16mm2</t>
  </si>
  <si>
    <t>Cáp ABC 3x25mm2</t>
  </si>
  <si>
    <t>Cáp ABC 3x35mm2</t>
  </si>
  <si>
    <t>Cáp ABC 3x120mm2</t>
  </si>
  <si>
    <t>Cáp ABC 3x150mm2</t>
  </si>
  <si>
    <t>Cáp ABC 4x16mm2</t>
  </si>
  <si>
    <t>Cáp ABC 4x25mm2</t>
  </si>
  <si>
    <t>Cáp ABC 4x35mm2</t>
  </si>
  <si>
    <t>Cáp ABC 4x150mm2</t>
  </si>
  <si>
    <t>DANH MỤC SẢN PHẨM - CTY ÁNH MINH SANG</t>
  </si>
  <si>
    <r>
      <t>Ghi chú</t>
    </r>
    <r>
      <rPr>
        <i/>
        <sz val="12"/>
        <rFont val="Times New Roman"/>
        <family val="0"/>
      </rPr>
      <t xml:space="preserve">: + Đơn giá trên chưa bao gồm thuế VAT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</si>
</sst>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"/>
    <numFmt numFmtId="177" formatCode="##########"/>
    <numFmt numFmtId="178" formatCode="_(* #,##0_);_(* \(#,##0\);_(* &quot;-&quot;??_);_(@_)"/>
  </numFmts>
  <fonts count="33">
    <font>
      <sz val="11"/>
      <color indexed="8"/>
      <name val="Calibri"/>
      <family val="0"/>
    </font>
    <font>
      <sz val="12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Times New Roman"/>
      <family val="0"/>
    </font>
    <font>
      <sz val="11"/>
      <color indexed="17"/>
      <name val="Times New Roman"/>
      <family val="0"/>
    </font>
    <font>
      <b/>
      <sz val="11"/>
      <color indexed="52"/>
      <name val="Times New Roman"/>
      <family val="0"/>
    </font>
    <font>
      <b/>
      <sz val="11"/>
      <color indexed="8"/>
      <name val="Times New Roman"/>
      <family val="0"/>
    </font>
    <font>
      <sz val="11"/>
      <color indexed="20"/>
      <name val="Times New Roman"/>
      <family val="0"/>
    </font>
    <font>
      <b/>
      <sz val="11"/>
      <color indexed="63"/>
      <name val="Times New Roman"/>
      <family val="0"/>
    </font>
    <font>
      <sz val="10"/>
      <name val="VNI-Times"/>
      <family val="0"/>
    </font>
    <font>
      <b/>
      <sz val="13"/>
      <color indexed="56"/>
      <name val="Times New Roman"/>
      <family val="0"/>
    </font>
    <font>
      <b/>
      <sz val="18"/>
      <color indexed="56"/>
      <name val="Cambria"/>
      <family val="0"/>
    </font>
    <font>
      <sz val="11"/>
      <color indexed="52"/>
      <name val="Times New Roman"/>
      <family val="0"/>
    </font>
    <font>
      <b/>
      <sz val="11"/>
      <color indexed="56"/>
      <name val="Times New Roman"/>
      <family val="0"/>
    </font>
    <font>
      <sz val="10"/>
      <name val="Arial"/>
      <family val="0"/>
    </font>
    <font>
      <sz val="11"/>
      <color indexed="10"/>
      <name val="Times New Roman"/>
      <family val="0"/>
    </font>
    <font>
      <sz val="10"/>
      <color indexed="8"/>
      <name val="Arial"/>
      <family val="0"/>
    </font>
    <font>
      <sz val="11"/>
      <color indexed="62"/>
      <name val="Times New Roman"/>
      <family val="0"/>
    </font>
    <font>
      <b/>
      <sz val="11"/>
      <color indexed="9"/>
      <name val="Times New Roman"/>
      <family val="0"/>
    </font>
    <font>
      <b/>
      <sz val="15"/>
      <color indexed="56"/>
      <name val="Times New Roman"/>
      <family val="0"/>
    </font>
    <font>
      <sz val="13"/>
      <name val=".VnTime"/>
      <family val="0"/>
    </font>
    <font>
      <sz val="11"/>
      <color indexed="60"/>
      <name val="Times New Roman"/>
      <family val="0"/>
    </font>
    <font>
      <i/>
      <sz val="11"/>
      <color indexed="23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13"/>
      <name val="Times New Roman"/>
      <family val="0"/>
    </font>
    <font>
      <sz val="12"/>
      <color indexed="10"/>
      <name val="Times New Roman"/>
      <family val="0"/>
    </font>
    <font>
      <sz val="11"/>
      <name val="Times New Roman"/>
      <family val="0"/>
    </font>
    <font>
      <i/>
      <sz val="12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b/>
      <sz val="15"/>
      <name val="Times New Roman"/>
      <family val="0"/>
    </font>
    <font>
      <i/>
      <u val="single"/>
      <sz val="12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3" borderId="0" applyNumberFormat="0" applyBorder="0" applyAlignment="0" applyProtection="0"/>
    <xf numFmtId="0" fontId="5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12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8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shrinkToFit="1"/>
    </xf>
    <xf numFmtId="3" fontId="1" fillId="0" borderId="10" xfId="42" applyNumberFormat="1" applyFont="1" applyFill="1" applyBorder="1" applyAlignment="1">
      <alignment horizontal="right" vertical="center" shrinkToFit="1"/>
    </xf>
    <xf numFmtId="0" fontId="25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3" fontId="26" fillId="0" borderId="10" xfId="0" applyNumberFormat="1" applyFont="1" applyFill="1" applyBorder="1" applyAlignment="1">
      <alignment horizontal="right" vertical="center" wrapText="1"/>
    </xf>
    <xf numFmtId="3" fontId="1" fillId="0" borderId="10" xfId="55" applyNumberFormat="1" applyFont="1" applyFill="1" applyBorder="1" applyAlignment="1" applyProtection="1">
      <alignment horizontal="right" vertical="center" wrapText="1"/>
      <protection hidden="1"/>
    </xf>
    <xf numFmtId="0" fontId="1" fillId="24" borderId="11" xfId="0" applyFont="1" applyFill="1" applyBorder="1" applyAlignment="1">
      <alignment wrapText="1"/>
    </xf>
    <xf numFmtId="3" fontId="1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vertical="center" shrinkToFit="1"/>
    </xf>
    <xf numFmtId="0" fontId="1" fillId="0" borderId="11" xfId="55" applyFont="1" applyFill="1" applyBorder="1" applyAlignment="1" applyProtection="1">
      <alignment horizontal="left" vertical="center" wrapText="1"/>
      <protection hidden="1"/>
    </xf>
    <xf numFmtId="3" fontId="1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60" applyFont="1" applyBorder="1">
      <alignment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vertical="center" shrinkToFit="1"/>
    </xf>
    <xf numFmtId="0" fontId="27" fillId="0" borderId="0" xfId="0" applyFont="1" applyBorder="1" applyAlignment="1">
      <alignment/>
    </xf>
    <xf numFmtId="3" fontId="1" fillId="0" borderId="10" xfId="60" applyNumberFormat="1" applyFont="1" applyBorder="1" applyAlignment="1">
      <alignment horizontal="right" vertical="center"/>
      <protection/>
    </xf>
    <xf numFmtId="0" fontId="1" fillId="0" borderId="11" xfId="60" applyFont="1" applyBorder="1" applyAlignment="1">
      <alignment horizontal="left"/>
      <protection/>
    </xf>
    <xf numFmtId="0" fontId="1" fillId="0" borderId="11" xfId="55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3" fontId="1" fillId="0" borderId="10" xfId="55" applyNumberFormat="1" applyFont="1" applyFill="1" applyBorder="1" applyAlignment="1" applyProtection="1">
      <alignment horizontal="right" vertical="center"/>
      <protection hidden="1"/>
    </xf>
    <xf numFmtId="0" fontId="1" fillId="0" borderId="11" xfId="0" applyFont="1" applyBorder="1" applyAlignment="1">
      <alignment horizontal="left" shrinkToFit="1"/>
    </xf>
    <xf numFmtId="0" fontId="1" fillId="0" borderId="11" xfId="55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wrapText="1"/>
    </xf>
    <xf numFmtId="3" fontId="1" fillId="0" borderId="10" xfId="59" applyNumberFormat="1" applyFont="1" applyFill="1" applyBorder="1" applyAlignment="1">
      <alignment horizontal="right" vertical="center"/>
      <protection/>
    </xf>
    <xf numFmtId="0" fontId="1" fillId="0" borderId="11" xfId="59" applyFont="1" applyFill="1" applyBorder="1" applyAlignment="1">
      <alignment/>
      <protection/>
    </xf>
    <xf numFmtId="0" fontId="1" fillId="0" borderId="11" xfId="59" applyFont="1" applyFill="1" applyBorder="1" applyAlignment="1">
      <alignment horizontal="center"/>
      <protection/>
    </xf>
    <xf numFmtId="3" fontId="1" fillId="0" borderId="10" xfId="58" applyNumberFormat="1" applyFont="1" applyFill="1" applyBorder="1" applyAlignment="1">
      <alignment horizontal="right" vertical="center"/>
      <protection/>
    </xf>
    <xf numFmtId="0" fontId="1" fillId="0" borderId="11" xfId="0" applyFont="1" applyBorder="1" applyAlignment="1">
      <alignment horizontal="left"/>
    </xf>
    <xf numFmtId="0" fontId="1" fillId="0" borderId="11" xfId="58" applyFont="1" applyFill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 horizontal="right" vertical="center"/>
    </xf>
    <xf numFmtId="0" fontId="1" fillId="0" borderId="11" xfId="57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1" fillId="0" borderId="11" xfId="58" applyFont="1" applyFill="1" applyBorder="1" applyAlignment="1">
      <alignment wrapText="1"/>
      <protection/>
    </xf>
    <xf numFmtId="0" fontId="27" fillId="0" borderId="11" xfId="59" applyFont="1" applyFill="1" applyBorder="1" applyAlignment="1">
      <alignment vertical="center"/>
      <protection/>
    </xf>
    <xf numFmtId="0" fontId="27" fillId="0" borderId="11" xfId="59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177" fontId="1" fillId="0" borderId="11" xfId="56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178" fontId="27" fillId="0" borderId="10" xfId="42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3" fontId="1" fillId="0" borderId="12" xfId="55" applyNumberFormat="1" applyFont="1" applyFill="1" applyBorder="1" applyAlignment="1" applyProtection="1">
      <alignment horizontal="right" vertical="center" wrapText="1"/>
      <protection hidden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" fontId="31" fillId="8" borderId="14" xfId="0" applyNumberFormat="1" applyFont="1" applyFill="1" applyBorder="1" applyAlignment="1">
      <alignment horizontal="center" vertical="center" wrapText="1"/>
    </xf>
    <xf numFmtId="1" fontId="1" fillId="8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1" fontId="1" fillId="8" borderId="14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 wrapText="1"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60" applyFont="1" applyBorder="1" applyAlignment="1">
      <alignment vertical="center"/>
      <protection/>
    </xf>
    <xf numFmtId="3" fontId="1" fillId="0" borderId="15" xfId="55" applyNumberFormat="1" applyFont="1" applyFill="1" applyBorder="1" applyAlignment="1" applyProtection="1">
      <alignment horizontal="center" vertical="center" wrapText="1"/>
      <protection hidden="1"/>
    </xf>
    <xf numFmtId="3" fontId="1" fillId="0" borderId="16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" fillId="0" borderId="11" xfId="60" applyFont="1" applyBorder="1" applyAlignment="1">
      <alignment horizontal="left" vertical="center"/>
      <protection/>
    </xf>
    <xf numFmtId="0" fontId="27" fillId="0" borderId="0" xfId="0" applyFont="1" applyBorder="1" applyAlignment="1">
      <alignment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1" xfId="59" applyFont="1" applyFill="1" applyBorder="1" applyAlignment="1">
      <alignment vertical="center"/>
      <protection/>
    </xf>
    <xf numFmtId="0" fontId="1" fillId="0" borderId="11" xfId="59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178" fontId="1" fillId="0" borderId="10" xfId="42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center" vertical="center"/>
    </xf>
    <xf numFmtId="49" fontId="31" fillId="8" borderId="18" xfId="0" applyNumberFormat="1" applyFont="1" applyFill="1" applyBorder="1" applyAlignment="1">
      <alignment horizontal="left" vertical="center" wrapText="1"/>
    </xf>
    <xf numFmtId="0" fontId="27" fillId="8" borderId="15" xfId="0" applyFont="1" applyFill="1" applyBorder="1" applyAlignment="1">
      <alignment horizontal="left" vertical="center" wrapText="1"/>
    </xf>
    <xf numFmtId="0" fontId="27" fillId="8" borderId="16" xfId="0" applyFont="1" applyFill="1" applyBorder="1" applyAlignment="1">
      <alignment horizontal="left" vertical="center" wrapText="1"/>
    </xf>
    <xf numFmtId="0" fontId="29" fillId="8" borderId="18" xfId="0" applyFont="1" applyFill="1" applyBorder="1" applyAlignment="1">
      <alignment horizontal="left" vertical="center" shrinkToFit="1"/>
    </xf>
    <xf numFmtId="0" fontId="27" fillId="8" borderId="15" xfId="0" applyFont="1" applyFill="1" applyBorder="1" applyAlignment="1">
      <alignment horizontal="left" vertical="center" shrinkToFit="1"/>
    </xf>
    <xf numFmtId="0" fontId="27" fillId="8" borderId="16" xfId="0" applyFont="1" applyFill="1" applyBorder="1" applyAlignment="1">
      <alignment horizontal="left" vertical="center" shrinkToFit="1"/>
    </xf>
    <xf numFmtId="0" fontId="27" fillId="8" borderId="15" xfId="0" applyFont="1" applyFill="1" applyBorder="1" applyAlignment="1">
      <alignment vertical="center" shrinkToFit="1"/>
    </xf>
    <xf numFmtId="0" fontId="27" fillId="8" borderId="16" xfId="0" applyFont="1" applyFill="1" applyBorder="1" applyAlignment="1">
      <alignment vertical="center" shrinkToFit="1"/>
    </xf>
    <xf numFmtId="0" fontId="27" fillId="8" borderId="15" xfId="0" applyFont="1" applyFill="1" applyBorder="1" applyAlignment="1">
      <alignment vertical="center" wrapText="1"/>
    </xf>
    <xf numFmtId="0" fontId="27" fillId="8" borderId="16" xfId="0" applyFont="1" applyFill="1" applyBorder="1" applyAlignment="1">
      <alignment vertical="center" wrapText="1"/>
    </xf>
    <xf numFmtId="0" fontId="29" fillId="8" borderId="18" xfId="0" applyFont="1" applyFill="1" applyBorder="1" applyAlignment="1">
      <alignment horizontal="left" vertical="center" wrapText="1"/>
    </xf>
    <xf numFmtId="0" fontId="27" fillId="8" borderId="15" xfId="0" applyFont="1" applyFill="1" applyBorder="1" applyAlignment="1">
      <alignment vertical="center"/>
    </xf>
    <xf numFmtId="0" fontId="27" fillId="8" borderId="16" xfId="0" applyFont="1" applyFill="1" applyBorder="1" applyAlignment="1">
      <alignment vertical="center"/>
    </xf>
    <xf numFmtId="0" fontId="29" fillId="8" borderId="18" xfId="0" applyFont="1" applyFill="1" applyBorder="1" applyAlignment="1">
      <alignment horizontal="left" vertical="center"/>
    </xf>
    <xf numFmtId="0" fontId="30" fillId="8" borderId="18" xfId="0" applyFont="1" applyFill="1" applyBorder="1" applyAlignment="1">
      <alignment horizontal="left" vertical="center"/>
    </xf>
    <xf numFmtId="0" fontId="25" fillId="8" borderId="15" xfId="0" applyFont="1" applyFill="1" applyBorder="1" applyAlignment="1">
      <alignment vertical="center"/>
    </xf>
    <xf numFmtId="0" fontId="25" fillId="8" borderId="16" xfId="0" applyFont="1" applyFill="1" applyBorder="1" applyAlignment="1">
      <alignment vertical="center"/>
    </xf>
    <xf numFmtId="0" fontId="30" fillId="8" borderId="18" xfId="0" applyFont="1" applyFill="1" applyBorder="1" applyAlignment="1">
      <alignment horizontal="left" vertical="center" wrapText="1"/>
    </xf>
    <xf numFmtId="0" fontId="25" fillId="8" borderId="15" xfId="0" applyFont="1" applyFill="1" applyBorder="1" applyAlignment="1">
      <alignment vertical="center" wrapText="1"/>
    </xf>
    <xf numFmtId="0" fontId="25" fillId="8" borderId="16" xfId="0" applyFont="1" applyFill="1" applyBorder="1" applyAlignment="1">
      <alignment vertical="center" wrapText="1"/>
    </xf>
    <xf numFmtId="1" fontId="29" fillId="25" borderId="19" xfId="0" applyNumberFormat="1" applyFont="1" applyFill="1" applyBorder="1" applyAlignment="1">
      <alignment horizontal="center" vertical="center" wrapText="1"/>
    </xf>
    <xf numFmtId="1" fontId="29" fillId="25" borderId="14" xfId="0" applyNumberFormat="1" applyFont="1" applyFill="1" applyBorder="1" applyAlignment="1">
      <alignment horizontal="center" vertical="center" wrapText="1"/>
    </xf>
    <xf numFmtId="0" fontId="29" fillId="25" borderId="20" xfId="0" applyNumberFormat="1" applyFont="1" applyFill="1" applyBorder="1" applyAlignment="1">
      <alignment horizontal="center" vertical="center" wrapText="1"/>
    </xf>
    <xf numFmtId="0" fontId="29" fillId="25" borderId="11" xfId="0" applyNumberFormat="1" applyFont="1" applyFill="1" applyBorder="1" applyAlignment="1">
      <alignment horizontal="center" vertical="center" wrapText="1"/>
    </xf>
    <xf numFmtId="0" fontId="29" fillId="25" borderId="21" xfId="42" applyNumberFormat="1" applyFont="1" applyFill="1" applyBorder="1" applyAlignment="1">
      <alignment horizontal="center" vertical="center" wrapText="1"/>
    </xf>
    <xf numFmtId="0" fontId="29" fillId="25" borderId="10" xfId="42" applyNumberFormat="1" applyFont="1" applyFill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32" fillId="0" borderId="23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toan TKKTTC-TayYen theo yeu cau cua TV" xfId="55"/>
    <cellStyle name="Normal_du toan thi cong 04-2006" xfId="56"/>
    <cellStyle name="Normal_Du toan tram 1p.1" xfId="57"/>
    <cellStyle name="Normal_mau SCTX chi nhánh...." xfId="58"/>
    <cellStyle name="Normal_mau SCTX chi nhánh....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6"/>
  <sheetViews>
    <sheetView tabSelected="1" zoomScalePageLayoutView="0" workbookViewId="0" topLeftCell="A569">
      <selection activeCell="B583" sqref="B583"/>
    </sheetView>
  </sheetViews>
  <sheetFormatPr defaultColWidth="8.8515625" defaultRowHeight="15"/>
  <cols>
    <col min="1" max="1" width="9.8515625" style="0" customWidth="1"/>
    <col min="2" max="2" width="74.7109375" style="0" customWidth="1"/>
    <col min="3" max="3" width="18.7109375" style="0" customWidth="1"/>
    <col min="4" max="4" width="8.8515625" style="0" customWidth="1"/>
    <col min="5" max="5" width="14.8515625" style="12" customWidth="1"/>
  </cols>
  <sheetData>
    <row r="1" spans="1:5" ht="16.5" thickBot="1">
      <c r="A1" s="132" t="s">
        <v>823</v>
      </c>
      <c r="B1" s="131"/>
      <c r="C1" s="131"/>
      <c r="D1" s="131"/>
      <c r="E1" s="131"/>
    </row>
    <row r="2" spans="1:5" ht="15" customHeight="1" thickTop="1">
      <c r="A2" s="125" t="s">
        <v>0</v>
      </c>
      <c r="B2" s="127" t="s">
        <v>1</v>
      </c>
      <c r="C2" s="127" t="s">
        <v>2</v>
      </c>
      <c r="D2" s="127" t="s">
        <v>3</v>
      </c>
      <c r="E2" s="129" t="s">
        <v>4</v>
      </c>
    </row>
    <row r="3" spans="1:5" ht="24" customHeight="1">
      <c r="A3" s="126"/>
      <c r="B3" s="128"/>
      <c r="C3" s="128"/>
      <c r="D3" s="128"/>
      <c r="E3" s="130"/>
    </row>
    <row r="4" spans="1:5" ht="19.5">
      <c r="A4" s="78" t="s">
        <v>5</v>
      </c>
      <c r="B4" s="105" t="s">
        <v>6</v>
      </c>
      <c r="C4" s="106"/>
      <c r="D4" s="106"/>
      <c r="E4" s="107"/>
    </row>
    <row r="5" spans="1:5" ht="18.75">
      <c r="A5" s="79">
        <v>1</v>
      </c>
      <c r="B5" s="108" t="s">
        <v>7</v>
      </c>
      <c r="C5" s="109"/>
      <c r="D5" s="109"/>
      <c r="E5" s="110"/>
    </row>
    <row r="6" spans="1:5" ht="15.75">
      <c r="A6" s="80">
        <f>COUNTIF($A$4:A5,"&gt;0")</f>
        <v>1</v>
      </c>
      <c r="B6" s="14" t="s">
        <v>8</v>
      </c>
      <c r="C6" s="15" t="s">
        <v>9</v>
      </c>
      <c r="D6" s="15" t="s">
        <v>10</v>
      </c>
      <c r="E6" s="13">
        <v>22441000</v>
      </c>
    </row>
    <row r="7" spans="1:5" ht="15.75">
      <c r="A7" s="80">
        <f>COUNTIF($A$4:A6,"&gt;0")</f>
        <v>2</v>
      </c>
      <c r="B7" s="14" t="s">
        <v>11</v>
      </c>
      <c r="C7" s="15" t="s">
        <v>9</v>
      </c>
      <c r="D7" s="15" t="s">
        <v>10</v>
      </c>
      <c r="E7" s="13">
        <v>28744000</v>
      </c>
    </row>
    <row r="8" spans="1:5" ht="15.75">
      <c r="A8" s="80">
        <f>COUNTIF($A$4:A7,"&gt;0")</f>
        <v>3</v>
      </c>
      <c r="B8" s="14" t="s">
        <v>12</v>
      </c>
      <c r="C8" s="15" t="s">
        <v>9</v>
      </c>
      <c r="D8" s="15" t="s">
        <v>10</v>
      </c>
      <c r="E8" s="13">
        <v>35849000</v>
      </c>
    </row>
    <row r="9" spans="1:5" ht="15.75">
      <c r="A9" s="80">
        <f>COUNTIF($A$4:A8,"&gt;0")</f>
        <v>4</v>
      </c>
      <c r="B9" s="14" t="s">
        <v>13</v>
      </c>
      <c r="C9" s="15" t="s">
        <v>9</v>
      </c>
      <c r="D9" s="15" t="s">
        <v>10</v>
      </c>
      <c r="E9" s="13">
        <v>42308000</v>
      </c>
    </row>
    <row r="10" spans="1:5" ht="18.75">
      <c r="A10" s="81"/>
      <c r="B10" s="108" t="s">
        <v>14</v>
      </c>
      <c r="C10" s="111"/>
      <c r="D10" s="111"/>
      <c r="E10" s="112"/>
    </row>
    <row r="11" spans="1:5" ht="15.75">
      <c r="A11" s="80">
        <f>COUNTIF($A$4:A10,"&gt;0")</f>
        <v>5</v>
      </c>
      <c r="B11" s="14" t="s">
        <v>15</v>
      </c>
      <c r="C11" s="15" t="s">
        <v>9</v>
      </c>
      <c r="D11" s="15" t="s">
        <v>10</v>
      </c>
      <c r="E11" s="13">
        <v>116094000</v>
      </c>
    </row>
    <row r="12" spans="1:5" ht="15.75">
      <c r="A12" s="80">
        <f>COUNTIF($A$4:A11,"&gt;0")</f>
        <v>6</v>
      </c>
      <c r="B12" s="14" t="s">
        <v>16</v>
      </c>
      <c r="C12" s="15" t="s">
        <v>9</v>
      </c>
      <c r="D12" s="15" t="s">
        <v>10</v>
      </c>
      <c r="E12" s="13">
        <v>130615000</v>
      </c>
    </row>
    <row r="13" spans="1:5" ht="15.75">
      <c r="A13" s="80">
        <f>COUNTIF($A$4:A12,"&gt;0")</f>
        <v>7</v>
      </c>
      <c r="B13" s="14" t="s">
        <v>17</v>
      </c>
      <c r="C13" s="15" t="s">
        <v>9</v>
      </c>
      <c r="D13" s="15" t="s">
        <v>10</v>
      </c>
      <c r="E13" s="13">
        <v>166823000</v>
      </c>
    </row>
    <row r="14" spans="1:5" ht="15.75">
      <c r="A14" s="80">
        <f>COUNTIF($A$4:A13,"&gt;0")</f>
        <v>8</v>
      </c>
      <c r="B14" s="14" t="s">
        <v>18</v>
      </c>
      <c r="C14" s="15" t="s">
        <v>9</v>
      </c>
      <c r="D14" s="15" t="s">
        <v>10</v>
      </c>
      <c r="E14" s="13">
        <v>201324000</v>
      </c>
    </row>
    <row r="15" spans="1:5" ht="15.75">
      <c r="A15" s="80">
        <f>COUNTIF($A$4:A14,"&gt;0")</f>
        <v>9</v>
      </c>
      <c r="B15" s="14" t="s">
        <v>19</v>
      </c>
      <c r="C15" s="15" t="s">
        <v>9</v>
      </c>
      <c r="D15" s="15" t="s">
        <v>10</v>
      </c>
      <c r="E15" s="13">
        <v>235145000</v>
      </c>
    </row>
    <row r="16" spans="1:5" ht="15.75">
      <c r="A16" s="80">
        <f>COUNTIF($A$4:A15,"&gt;0")</f>
        <v>10</v>
      </c>
      <c r="B16" s="14" t="s">
        <v>20</v>
      </c>
      <c r="C16" s="15" t="s">
        <v>9</v>
      </c>
      <c r="D16" s="15" t="s">
        <v>10</v>
      </c>
      <c r="E16" s="13">
        <v>269500000</v>
      </c>
    </row>
    <row r="17" spans="1:5" ht="15.75">
      <c r="A17" s="80">
        <f>COUNTIF($A$4:A16,"&gt;0")</f>
        <v>11</v>
      </c>
      <c r="B17" s="14" t="s">
        <v>21</v>
      </c>
      <c r="C17" s="15" t="s">
        <v>9</v>
      </c>
      <c r="D17" s="15" t="s">
        <v>10</v>
      </c>
      <c r="E17" s="13">
        <v>278678000</v>
      </c>
    </row>
    <row r="18" spans="1:5" ht="15.75">
      <c r="A18" s="80">
        <f>COUNTIF($A$4:A17,"&gt;0")</f>
        <v>12</v>
      </c>
      <c r="B18" s="14" t="s">
        <v>22</v>
      </c>
      <c r="C18" s="15" t="s">
        <v>9</v>
      </c>
      <c r="D18" s="15" t="s">
        <v>10</v>
      </c>
      <c r="E18" s="13">
        <v>296094000</v>
      </c>
    </row>
    <row r="19" spans="1:5" ht="15.75">
      <c r="A19" s="80">
        <f>COUNTIF($A$4:A18,"&gt;0")</f>
        <v>13</v>
      </c>
      <c r="B19" s="14" t="s">
        <v>23</v>
      </c>
      <c r="C19" s="15" t="s">
        <v>9</v>
      </c>
      <c r="D19" s="15" t="s">
        <v>10</v>
      </c>
      <c r="E19" s="13">
        <v>378229000</v>
      </c>
    </row>
    <row r="20" spans="1:5" ht="15.75">
      <c r="A20" s="80">
        <f>COUNTIF($A$4:A19,"&gt;0")</f>
        <v>14</v>
      </c>
      <c r="B20" s="14" t="s">
        <v>24</v>
      </c>
      <c r="C20" s="15" t="s">
        <v>9</v>
      </c>
      <c r="D20" s="15" t="s">
        <v>10</v>
      </c>
      <c r="E20" s="13">
        <v>446313000</v>
      </c>
    </row>
    <row r="21" spans="1:5" ht="15.75">
      <c r="A21" s="80">
        <f>COUNTIF($A$4:A20,"&gt;0")</f>
        <v>15</v>
      </c>
      <c r="B21" s="14" t="s">
        <v>25</v>
      </c>
      <c r="C21" s="15" t="s">
        <v>9</v>
      </c>
      <c r="D21" s="15" t="s">
        <v>10</v>
      </c>
      <c r="E21" s="13">
        <v>524194000</v>
      </c>
    </row>
    <row r="22" spans="1:5" ht="15.75">
      <c r="A22" s="80">
        <f>COUNTIF($A$4:A21,"&gt;0")</f>
        <v>16</v>
      </c>
      <c r="B22" s="14" t="s">
        <v>26</v>
      </c>
      <c r="C22" s="15" t="s">
        <v>9</v>
      </c>
      <c r="D22" s="15" t="s">
        <v>10</v>
      </c>
      <c r="E22" s="13">
        <v>627940000</v>
      </c>
    </row>
    <row r="23" spans="1:5" ht="18.75">
      <c r="A23" s="81"/>
      <c r="B23" s="108" t="s">
        <v>27</v>
      </c>
      <c r="C23" s="111"/>
      <c r="D23" s="111"/>
      <c r="E23" s="112"/>
    </row>
    <row r="24" spans="1:5" ht="14.25" customHeight="1">
      <c r="A24" s="80">
        <f>COUNTIF($A$4:A23,"&gt;0")</f>
        <v>17</v>
      </c>
      <c r="B24" s="16" t="s">
        <v>28</v>
      </c>
      <c r="C24" s="15"/>
      <c r="D24" s="15" t="s">
        <v>29</v>
      </c>
      <c r="E24" s="13">
        <v>18468</v>
      </c>
    </row>
    <row r="25" spans="1:5" ht="14.25" customHeight="1">
      <c r="A25" s="80">
        <f>COUNTIF($A$4:A24,"&gt;0")</f>
        <v>18</v>
      </c>
      <c r="B25" s="16" t="s">
        <v>30</v>
      </c>
      <c r="C25" s="82" t="s">
        <v>31</v>
      </c>
      <c r="D25" s="15" t="s">
        <v>29</v>
      </c>
      <c r="E25" s="17">
        <v>1300000</v>
      </c>
    </row>
    <row r="26" spans="1:5" ht="14.25" customHeight="1">
      <c r="A26" s="80">
        <f>COUNTIF($A$4:A25,"&gt;0")</f>
        <v>19</v>
      </c>
      <c r="B26" s="16" t="s">
        <v>32</v>
      </c>
      <c r="C26" s="15" t="s">
        <v>31</v>
      </c>
      <c r="D26" s="15" t="s">
        <v>29</v>
      </c>
      <c r="E26" s="13">
        <v>1700000</v>
      </c>
    </row>
    <row r="27" spans="1:5" ht="14.25" customHeight="1">
      <c r="A27" s="80">
        <f>COUNTIF($A$4:A26,"&gt;0")</f>
        <v>20</v>
      </c>
      <c r="B27" s="16" t="s">
        <v>33</v>
      </c>
      <c r="C27" s="15" t="s">
        <v>34</v>
      </c>
      <c r="D27" s="15" t="s">
        <v>29</v>
      </c>
      <c r="E27" s="13">
        <v>2250000</v>
      </c>
    </row>
    <row r="28" spans="1:5" ht="14.25" customHeight="1">
      <c r="A28" s="80">
        <f>COUNTIF($A$4:A27,"&gt;0")</f>
        <v>21</v>
      </c>
      <c r="B28" s="16" t="s">
        <v>35</v>
      </c>
      <c r="C28" s="82" t="s">
        <v>34</v>
      </c>
      <c r="D28" s="15" t="s">
        <v>29</v>
      </c>
      <c r="E28" s="17">
        <v>2700000</v>
      </c>
    </row>
    <row r="29" spans="1:5" ht="14.25" customHeight="1">
      <c r="A29" s="80">
        <f>COUNTIF($A$4:A28,"&gt;0")</f>
        <v>22</v>
      </c>
      <c r="B29" s="16" t="s">
        <v>36</v>
      </c>
      <c r="C29" s="15" t="s">
        <v>37</v>
      </c>
      <c r="D29" s="15" t="s">
        <v>29</v>
      </c>
      <c r="E29" s="13">
        <v>800000</v>
      </c>
    </row>
    <row r="30" spans="1:5" ht="14.25" customHeight="1">
      <c r="A30" s="80">
        <f>COUNTIF($A$4:A29,"&gt;0")</f>
        <v>23</v>
      </c>
      <c r="B30" s="16" t="s">
        <v>38</v>
      </c>
      <c r="C30" s="15" t="s">
        <v>39</v>
      </c>
      <c r="D30" s="15" t="s">
        <v>29</v>
      </c>
      <c r="E30" s="13">
        <v>795600</v>
      </c>
    </row>
    <row r="31" spans="1:5" ht="14.25" customHeight="1">
      <c r="A31" s="80">
        <f>COUNTIF($A$4:A30,"&gt;0")</f>
        <v>24</v>
      </c>
      <c r="B31" s="16" t="s">
        <v>40</v>
      </c>
      <c r="C31" s="82"/>
      <c r="D31" s="15" t="s">
        <v>29</v>
      </c>
      <c r="E31" s="17">
        <v>871587</v>
      </c>
    </row>
    <row r="32" spans="1:5" ht="14.25" customHeight="1">
      <c r="A32" s="80">
        <f>COUNTIF($A$4:A31,"&gt;0")</f>
        <v>25</v>
      </c>
      <c r="B32" s="16" t="s">
        <v>41</v>
      </c>
      <c r="C32" s="69" t="s">
        <v>42</v>
      </c>
      <c r="D32" s="15" t="s">
        <v>29</v>
      </c>
      <c r="E32" s="17">
        <v>1500000</v>
      </c>
    </row>
    <row r="33" spans="1:5" ht="14.25" customHeight="1">
      <c r="A33" s="80">
        <f>COUNTIF($A$4:A32,"&gt;0")</f>
        <v>26</v>
      </c>
      <c r="B33" s="20" t="s">
        <v>43</v>
      </c>
      <c r="C33" s="21"/>
      <c r="D33" s="15" t="s">
        <v>29</v>
      </c>
      <c r="E33" s="17">
        <v>1824333</v>
      </c>
    </row>
    <row r="34" spans="1:5" ht="14.25" customHeight="1">
      <c r="A34" s="80">
        <f>COUNTIF($A$4:A33,"&gt;0")</f>
        <v>27</v>
      </c>
      <c r="B34" s="16" t="s">
        <v>44</v>
      </c>
      <c r="C34" s="15"/>
      <c r="D34" s="15" t="s">
        <v>29</v>
      </c>
      <c r="E34" s="13">
        <v>306869</v>
      </c>
    </row>
    <row r="35" spans="1:5" ht="14.25" customHeight="1">
      <c r="A35" s="80">
        <f>COUNTIF($A$4:A34,"&gt;0")</f>
        <v>28</v>
      </c>
      <c r="B35" s="16" t="s">
        <v>45</v>
      </c>
      <c r="C35" s="15"/>
      <c r="D35" s="15" t="s">
        <v>29</v>
      </c>
      <c r="E35" s="13">
        <v>306869</v>
      </c>
    </row>
    <row r="36" spans="1:5" ht="14.25" customHeight="1">
      <c r="A36" s="80">
        <f>COUNTIF($A$4:A35,"&gt;0")</f>
        <v>29</v>
      </c>
      <c r="B36" s="16" t="s">
        <v>46</v>
      </c>
      <c r="C36" s="15"/>
      <c r="D36" s="15" t="s">
        <v>29</v>
      </c>
      <c r="E36" s="13">
        <v>306869</v>
      </c>
    </row>
    <row r="37" spans="1:5" ht="14.25" customHeight="1">
      <c r="A37" s="80">
        <f>COUNTIF($A$4:A36,"&gt;0")</f>
        <v>30</v>
      </c>
      <c r="B37" s="16" t="s">
        <v>47</v>
      </c>
      <c r="C37" s="15"/>
      <c r="D37" s="15" t="s">
        <v>29</v>
      </c>
      <c r="E37" s="13">
        <v>306869</v>
      </c>
    </row>
    <row r="38" spans="1:5" ht="14.25" customHeight="1">
      <c r="A38" s="80">
        <f>COUNTIF($A$4:A37,"&gt;0")</f>
        <v>31</v>
      </c>
      <c r="B38" s="16" t="s">
        <v>48</v>
      </c>
      <c r="C38" s="15"/>
      <c r="D38" s="15" t="s">
        <v>29</v>
      </c>
      <c r="E38" s="13">
        <v>302093</v>
      </c>
    </row>
    <row r="39" spans="1:5" ht="14.25" customHeight="1">
      <c r="A39" s="80">
        <f>COUNTIF($A$4:A38,"&gt;0")</f>
        <v>32</v>
      </c>
      <c r="B39" s="16" t="s">
        <v>49</v>
      </c>
      <c r="C39" s="15"/>
      <c r="D39" s="15" t="s">
        <v>29</v>
      </c>
      <c r="E39" s="13">
        <v>302093</v>
      </c>
    </row>
    <row r="40" spans="1:5" ht="14.25" customHeight="1">
      <c r="A40" s="80">
        <f>COUNTIF($A$4:A39,"&gt;0")</f>
        <v>33</v>
      </c>
      <c r="B40" s="16" t="s">
        <v>50</v>
      </c>
      <c r="C40" s="21" t="s">
        <v>51</v>
      </c>
      <c r="D40" s="15" t="s">
        <v>29</v>
      </c>
      <c r="E40" s="17">
        <v>44300</v>
      </c>
    </row>
    <row r="41" spans="1:5" ht="14.25" customHeight="1">
      <c r="A41" s="80">
        <f>COUNTIF($A$4:A40,"&gt;0")</f>
        <v>34</v>
      </c>
      <c r="B41" s="16" t="s">
        <v>52</v>
      </c>
      <c r="C41" s="21" t="s">
        <v>51</v>
      </c>
      <c r="D41" s="15" t="s">
        <v>29</v>
      </c>
      <c r="E41" s="17">
        <v>44300</v>
      </c>
    </row>
    <row r="42" spans="1:5" ht="14.25" customHeight="1">
      <c r="A42" s="80">
        <f>COUNTIF($A$4:A41,"&gt;0")</f>
        <v>35</v>
      </c>
      <c r="B42" s="16" t="s">
        <v>53</v>
      </c>
      <c r="C42" s="21" t="s">
        <v>51</v>
      </c>
      <c r="D42" s="15" t="s">
        <v>29</v>
      </c>
      <c r="E42" s="17">
        <v>54000</v>
      </c>
    </row>
    <row r="43" spans="1:5" ht="14.25" customHeight="1">
      <c r="A43" s="80">
        <f>COUNTIF($A$4:A42,"&gt;0")</f>
        <v>36</v>
      </c>
      <c r="B43" s="22" t="s">
        <v>54</v>
      </c>
      <c r="C43" s="71" t="s">
        <v>55</v>
      </c>
      <c r="D43" s="15" t="s">
        <v>29</v>
      </c>
      <c r="E43" s="17">
        <v>1420000</v>
      </c>
    </row>
    <row r="44" spans="1:5" ht="14.25" customHeight="1">
      <c r="A44" s="80">
        <f>COUNTIF($A$4:A43,"&gt;0")</f>
        <v>37</v>
      </c>
      <c r="B44" s="22" t="s">
        <v>56</v>
      </c>
      <c r="C44" s="71" t="s">
        <v>55</v>
      </c>
      <c r="D44" s="15" t="s">
        <v>29</v>
      </c>
      <c r="E44" s="17">
        <v>1790370</v>
      </c>
    </row>
    <row r="45" spans="1:5" ht="14.25" customHeight="1">
      <c r="A45" s="80">
        <f>COUNTIF($A$4:A44,"&gt;0")</f>
        <v>38</v>
      </c>
      <c r="B45" s="22" t="s">
        <v>57</v>
      </c>
      <c r="C45" s="71" t="s">
        <v>55</v>
      </c>
      <c r="D45" s="15" t="s">
        <v>29</v>
      </c>
      <c r="E45" s="17">
        <v>1790370</v>
      </c>
    </row>
    <row r="46" spans="1:5" ht="14.25" customHeight="1">
      <c r="A46" s="80">
        <f>COUNTIF($A$4:A45,"&gt;0")</f>
        <v>39</v>
      </c>
      <c r="B46" s="22" t="s">
        <v>58</v>
      </c>
      <c r="C46" s="71" t="s">
        <v>55</v>
      </c>
      <c r="D46" s="15" t="s">
        <v>29</v>
      </c>
      <c r="E46" s="17">
        <v>2331300</v>
      </c>
    </row>
    <row r="47" spans="1:5" ht="14.25" customHeight="1">
      <c r="A47" s="80">
        <f>COUNTIF($A$4:A46,"&gt;0")</f>
        <v>40</v>
      </c>
      <c r="B47" s="20" t="s">
        <v>59</v>
      </c>
      <c r="C47" s="71" t="s">
        <v>55</v>
      </c>
      <c r="D47" s="15" t="s">
        <v>29</v>
      </c>
      <c r="E47" s="17">
        <v>2500000</v>
      </c>
    </row>
    <row r="48" spans="1:5" ht="14.25" customHeight="1">
      <c r="A48" s="80">
        <f>COUNTIF($A$4:A47,"&gt;0")</f>
        <v>41</v>
      </c>
      <c r="B48" s="20" t="s">
        <v>60</v>
      </c>
      <c r="C48" s="71" t="s">
        <v>55</v>
      </c>
      <c r="D48" s="15" t="s">
        <v>29</v>
      </c>
      <c r="E48" s="17">
        <v>3662820</v>
      </c>
    </row>
    <row r="49" spans="1:5" ht="14.25" customHeight="1">
      <c r="A49" s="80">
        <f>COUNTIF($A$4:A48,"&gt;0")</f>
        <v>42</v>
      </c>
      <c r="B49" s="20" t="s">
        <v>61</v>
      </c>
      <c r="C49" s="71" t="s">
        <v>55</v>
      </c>
      <c r="D49" s="15" t="s">
        <v>29</v>
      </c>
      <c r="E49" s="17">
        <v>4350000</v>
      </c>
    </row>
    <row r="50" spans="1:5" ht="14.25" customHeight="1">
      <c r="A50" s="80">
        <f>COUNTIF($A$4:A49,"&gt;0")</f>
        <v>43</v>
      </c>
      <c r="B50" s="20" t="s">
        <v>62</v>
      </c>
      <c r="C50" s="71" t="s">
        <v>55</v>
      </c>
      <c r="D50" s="15" t="s">
        <v>29</v>
      </c>
      <c r="E50" s="17">
        <v>4550000</v>
      </c>
    </row>
    <row r="51" spans="1:5" ht="14.25" customHeight="1">
      <c r="A51" s="80">
        <f>COUNTIF($A$4:A50,"&gt;0")</f>
        <v>44</v>
      </c>
      <c r="B51" s="16" t="s">
        <v>63</v>
      </c>
      <c r="C51" s="15" t="s">
        <v>64</v>
      </c>
      <c r="D51" s="15" t="s">
        <v>29</v>
      </c>
      <c r="E51" s="13">
        <v>6402000</v>
      </c>
    </row>
    <row r="52" spans="1:5" ht="14.25" customHeight="1">
      <c r="A52" s="80">
        <f>COUNTIF($A$4:A51,"&gt;0")</f>
        <v>45</v>
      </c>
      <c r="B52" s="16" t="s">
        <v>65</v>
      </c>
      <c r="C52" s="15" t="s">
        <v>64</v>
      </c>
      <c r="D52" s="15" t="s">
        <v>29</v>
      </c>
      <c r="E52" s="13">
        <v>8342000</v>
      </c>
    </row>
    <row r="53" spans="1:5" ht="14.25" customHeight="1">
      <c r="A53" s="80">
        <f>COUNTIF($A$4:A52,"&gt;0")</f>
        <v>46</v>
      </c>
      <c r="B53" s="16" t="s">
        <v>66</v>
      </c>
      <c r="C53" s="15" t="s">
        <v>64</v>
      </c>
      <c r="D53" s="15" t="s">
        <v>29</v>
      </c>
      <c r="E53" s="13">
        <v>7195000</v>
      </c>
    </row>
    <row r="54" spans="1:5" ht="14.25" customHeight="1">
      <c r="A54" s="80">
        <f>COUNTIF($A$4:A53,"&gt;0")</f>
        <v>47</v>
      </c>
      <c r="B54" s="16" t="s">
        <v>67</v>
      </c>
      <c r="C54" s="15" t="s">
        <v>64</v>
      </c>
      <c r="D54" s="15" t="s">
        <v>29</v>
      </c>
      <c r="E54" s="13">
        <f>17845000*1.05</f>
        <v>18737250</v>
      </c>
    </row>
    <row r="55" spans="1:5" ht="14.25" customHeight="1">
      <c r="A55" s="80">
        <f>COUNTIF($A$4:A54,"&gt;0")</f>
        <v>48</v>
      </c>
      <c r="B55" s="16" t="s">
        <v>68</v>
      </c>
      <c r="C55" s="15" t="s">
        <v>64</v>
      </c>
      <c r="D55" s="15" t="s">
        <v>29</v>
      </c>
      <c r="E55" s="13">
        <f>19750000*1.05</f>
        <v>20737500</v>
      </c>
    </row>
    <row r="56" spans="1:5" ht="14.25" customHeight="1">
      <c r="A56" s="80">
        <f>COUNTIF($A$4:A55,"&gt;0")</f>
        <v>49</v>
      </c>
      <c r="B56" s="16" t="s">
        <v>69</v>
      </c>
      <c r="C56" s="15"/>
      <c r="D56" s="15" t="s">
        <v>29</v>
      </c>
      <c r="E56" s="13">
        <v>54500000</v>
      </c>
    </row>
    <row r="57" spans="1:5" ht="14.25" customHeight="1">
      <c r="A57" s="80">
        <f>COUNTIF($A$4:A56,"&gt;0")</f>
        <v>50</v>
      </c>
      <c r="B57" s="16" t="s">
        <v>70</v>
      </c>
      <c r="C57" s="15" t="s">
        <v>64</v>
      </c>
      <c r="D57" s="15" t="s">
        <v>29</v>
      </c>
      <c r="E57" s="13">
        <v>64000000</v>
      </c>
    </row>
    <row r="58" spans="1:5" ht="14.25" customHeight="1">
      <c r="A58" s="80">
        <f>COUNTIF($A$4:A57,"&gt;0")</f>
        <v>51</v>
      </c>
      <c r="B58" s="16" t="s">
        <v>71</v>
      </c>
      <c r="C58" s="15"/>
      <c r="D58" s="15" t="s">
        <v>29</v>
      </c>
      <c r="E58" s="13">
        <v>184840.8</v>
      </c>
    </row>
    <row r="59" spans="1:5" ht="14.25" customHeight="1">
      <c r="A59" s="80">
        <f>COUNTIF($A$4:A58,"&gt;0")</f>
        <v>52</v>
      </c>
      <c r="B59" s="16" t="s">
        <v>72</v>
      </c>
      <c r="C59" s="15"/>
      <c r="D59" s="15" t="s">
        <v>29</v>
      </c>
      <c r="E59" s="13">
        <v>597600</v>
      </c>
    </row>
    <row r="60" spans="1:5" ht="14.25" customHeight="1">
      <c r="A60" s="80">
        <f>COUNTIF($A$4:A59,"&gt;0")</f>
        <v>53</v>
      </c>
      <c r="B60" s="16" t="s">
        <v>73</v>
      </c>
      <c r="C60" s="15" t="s">
        <v>74</v>
      </c>
      <c r="D60" s="15" t="s">
        <v>75</v>
      </c>
      <c r="E60" s="17">
        <v>20000</v>
      </c>
    </row>
    <row r="61" spans="1:5" ht="14.25" customHeight="1">
      <c r="A61" s="80">
        <f>COUNTIF($A$4:A60,"&gt;0")</f>
        <v>54</v>
      </c>
      <c r="B61" s="16" t="s">
        <v>76</v>
      </c>
      <c r="C61" s="15" t="s">
        <v>74</v>
      </c>
      <c r="D61" s="15" t="s">
        <v>75</v>
      </c>
      <c r="E61" s="17">
        <v>22000</v>
      </c>
    </row>
    <row r="62" spans="1:5" ht="14.25" customHeight="1">
      <c r="A62" s="80">
        <f>COUNTIF($A$4:A61,"&gt;0")</f>
        <v>55</v>
      </c>
      <c r="B62" s="16" t="s">
        <v>77</v>
      </c>
      <c r="C62" s="15" t="s">
        <v>74</v>
      </c>
      <c r="D62" s="15" t="s">
        <v>75</v>
      </c>
      <c r="E62" s="17">
        <v>22000</v>
      </c>
    </row>
    <row r="63" spans="1:5" ht="14.25" customHeight="1">
      <c r="A63" s="80">
        <f>COUNTIF($A$4:A62,"&gt;0")</f>
        <v>56</v>
      </c>
      <c r="B63" s="16" t="s">
        <v>78</v>
      </c>
      <c r="C63" s="15" t="s">
        <v>74</v>
      </c>
      <c r="D63" s="15" t="s">
        <v>75</v>
      </c>
      <c r="E63" s="17">
        <v>23500</v>
      </c>
    </row>
    <row r="64" spans="1:5" ht="14.25" customHeight="1">
      <c r="A64" s="80">
        <f>COUNTIF($A$4:A63,"&gt;0")</f>
        <v>57</v>
      </c>
      <c r="B64" s="16" t="s">
        <v>79</v>
      </c>
      <c r="C64" s="15" t="s">
        <v>74</v>
      </c>
      <c r="D64" s="15" t="s">
        <v>75</v>
      </c>
      <c r="E64" s="17">
        <v>24500</v>
      </c>
    </row>
    <row r="65" spans="1:5" ht="14.25" customHeight="1">
      <c r="A65" s="80">
        <f>COUNTIF($A$4:A64,"&gt;0")</f>
        <v>58</v>
      </c>
      <c r="B65" s="16" t="s">
        <v>80</v>
      </c>
      <c r="C65" s="15" t="s">
        <v>74</v>
      </c>
      <c r="D65" s="15" t="s">
        <v>75</v>
      </c>
      <c r="E65" s="17">
        <v>26000</v>
      </c>
    </row>
    <row r="66" spans="1:5" ht="14.25" customHeight="1">
      <c r="A66" s="80">
        <f>COUNTIF($A$4:A65,"&gt;0")</f>
        <v>59</v>
      </c>
      <c r="B66" s="16" t="s">
        <v>81</v>
      </c>
      <c r="C66" s="15" t="s">
        <v>74</v>
      </c>
      <c r="D66" s="15" t="s">
        <v>75</v>
      </c>
      <c r="E66" s="17">
        <v>27000</v>
      </c>
    </row>
    <row r="67" spans="1:5" ht="14.25" customHeight="1">
      <c r="A67" s="80">
        <f>COUNTIF($A$4:A66,"&gt;0")</f>
        <v>60</v>
      </c>
      <c r="B67" s="16" t="s">
        <v>82</v>
      </c>
      <c r="C67" s="15" t="s">
        <v>74</v>
      </c>
      <c r="D67" s="15" t="s">
        <v>75</v>
      </c>
      <c r="E67" s="17">
        <v>28000</v>
      </c>
    </row>
    <row r="68" spans="1:5" ht="14.25" customHeight="1">
      <c r="A68" s="80">
        <f>COUNTIF($A$4:A67,"&gt;0")</f>
        <v>61</v>
      </c>
      <c r="B68" s="16" t="s">
        <v>83</v>
      </c>
      <c r="C68" s="15" t="s">
        <v>74</v>
      </c>
      <c r="D68" s="15" t="s">
        <v>75</v>
      </c>
      <c r="E68" s="17">
        <v>31000</v>
      </c>
    </row>
    <row r="69" spans="1:5" ht="14.25" customHeight="1">
      <c r="A69" s="80">
        <f>COUNTIF($A$4:A68,"&gt;0")</f>
        <v>62</v>
      </c>
      <c r="B69" s="16" t="s">
        <v>84</v>
      </c>
      <c r="C69" s="15" t="s">
        <v>74</v>
      </c>
      <c r="D69" s="15" t="s">
        <v>75</v>
      </c>
      <c r="E69" s="17">
        <v>37000</v>
      </c>
    </row>
    <row r="70" spans="1:5" ht="14.25" customHeight="1">
      <c r="A70" s="80">
        <f>COUNTIF($A$4:A69,"&gt;0")</f>
        <v>63</v>
      </c>
      <c r="B70" s="16" t="s">
        <v>85</v>
      </c>
      <c r="C70" s="15" t="s">
        <v>74</v>
      </c>
      <c r="D70" s="15" t="s">
        <v>75</v>
      </c>
      <c r="E70" s="17">
        <v>42000</v>
      </c>
    </row>
    <row r="71" spans="1:5" ht="14.25" customHeight="1">
      <c r="A71" s="80">
        <f>COUNTIF($A$4:A70,"&gt;0")</f>
        <v>64</v>
      </c>
      <c r="B71" s="16" t="s">
        <v>86</v>
      </c>
      <c r="C71" s="15"/>
      <c r="D71" s="15" t="s">
        <v>75</v>
      </c>
      <c r="E71" s="17">
        <v>44135</v>
      </c>
    </row>
    <row r="72" spans="1:5" ht="14.25" customHeight="1">
      <c r="A72" s="80">
        <f>COUNTIF($A$4:A71,"&gt;0")</f>
        <v>65</v>
      </c>
      <c r="B72" s="16" t="s">
        <v>87</v>
      </c>
      <c r="C72" s="15" t="s">
        <v>74</v>
      </c>
      <c r="D72" s="15" t="s">
        <v>75</v>
      </c>
      <c r="E72" s="17">
        <v>80000</v>
      </c>
    </row>
    <row r="73" spans="1:5" ht="14.25" customHeight="1">
      <c r="A73" s="80">
        <f>COUNTIF($A$4:A72,"&gt;0")</f>
        <v>66</v>
      </c>
      <c r="B73" s="16" t="s">
        <v>88</v>
      </c>
      <c r="C73" s="15" t="s">
        <v>74</v>
      </c>
      <c r="D73" s="15" t="s">
        <v>75</v>
      </c>
      <c r="E73" s="17">
        <v>150000</v>
      </c>
    </row>
    <row r="74" spans="1:5" ht="14.25" customHeight="1">
      <c r="A74" s="80">
        <f>COUNTIF($A$4:A73,"&gt;0")</f>
        <v>67</v>
      </c>
      <c r="B74" s="16" t="s">
        <v>89</v>
      </c>
      <c r="C74" s="15"/>
      <c r="D74" s="15" t="s">
        <v>29</v>
      </c>
      <c r="E74" s="17">
        <v>85059</v>
      </c>
    </row>
    <row r="75" spans="1:5" ht="14.25" customHeight="1">
      <c r="A75" s="80">
        <f>COUNTIF($A$4:A74,"&gt;0")</f>
        <v>68</v>
      </c>
      <c r="B75" s="16" t="s">
        <v>90</v>
      </c>
      <c r="C75" s="15" t="s">
        <v>91</v>
      </c>
      <c r="D75" s="15" t="s">
        <v>29</v>
      </c>
      <c r="E75" s="17">
        <v>100000</v>
      </c>
    </row>
    <row r="76" spans="1:5" ht="21.75" customHeight="1">
      <c r="A76" s="81"/>
      <c r="B76" s="105" t="s">
        <v>92</v>
      </c>
      <c r="C76" s="113"/>
      <c r="D76" s="113"/>
      <c r="E76" s="114"/>
    </row>
    <row r="77" spans="1:5" s="77" customFormat="1" ht="15.75">
      <c r="A77" s="80">
        <f>COUNTIF($A$4:A76,"&gt;0")</f>
        <v>69</v>
      </c>
      <c r="B77" s="83" t="s">
        <v>93</v>
      </c>
      <c r="C77" s="21" t="s">
        <v>94</v>
      </c>
      <c r="D77" s="21" t="s">
        <v>95</v>
      </c>
      <c r="E77" s="13">
        <v>1690000</v>
      </c>
    </row>
    <row r="78" spans="1:5" ht="17.25" customHeight="1">
      <c r="A78" s="80">
        <f>COUNTIF($A$4:A77,"&gt;0")</f>
        <v>70</v>
      </c>
      <c r="B78" s="16" t="s">
        <v>96</v>
      </c>
      <c r="C78" s="15" t="s">
        <v>94</v>
      </c>
      <c r="D78" s="15" t="s">
        <v>95</v>
      </c>
      <c r="E78" s="13">
        <v>1990000</v>
      </c>
    </row>
    <row r="79" spans="1:5" ht="17.25" customHeight="1">
      <c r="A79" s="80">
        <f>COUNTIF($A$4:A78,"&gt;0")</f>
        <v>71</v>
      </c>
      <c r="B79" s="16" t="s">
        <v>97</v>
      </c>
      <c r="C79" s="15" t="s">
        <v>94</v>
      </c>
      <c r="D79" s="15" t="s">
        <v>95</v>
      </c>
      <c r="E79" s="13">
        <v>3660000</v>
      </c>
    </row>
    <row r="80" spans="1:5" ht="17.25" customHeight="1">
      <c r="A80" s="80">
        <f>COUNTIF($A$4:A79,"&gt;0")</f>
        <v>72</v>
      </c>
      <c r="B80" s="16" t="s">
        <v>98</v>
      </c>
      <c r="C80" s="15" t="s">
        <v>94</v>
      </c>
      <c r="D80" s="15" t="s">
        <v>95</v>
      </c>
      <c r="E80" s="13">
        <v>4350000</v>
      </c>
    </row>
    <row r="81" spans="1:5" ht="17.25" customHeight="1">
      <c r="A81" s="80">
        <f>COUNTIF($A$4:A80,"&gt;0")</f>
        <v>73</v>
      </c>
      <c r="B81" s="16" t="s">
        <v>99</v>
      </c>
      <c r="C81" s="15" t="s">
        <v>94</v>
      </c>
      <c r="D81" s="15" t="s">
        <v>95</v>
      </c>
      <c r="E81" s="13">
        <v>5770000</v>
      </c>
    </row>
    <row r="82" spans="1:5" ht="17.25" customHeight="1">
      <c r="A82" s="80">
        <f>COUNTIF($A$4:A81,"&gt;0")</f>
        <v>74</v>
      </c>
      <c r="B82" s="16" t="s">
        <v>100</v>
      </c>
      <c r="C82" s="15" t="s">
        <v>94</v>
      </c>
      <c r="D82" s="15" t="s">
        <v>95</v>
      </c>
      <c r="E82" s="13">
        <v>16000000</v>
      </c>
    </row>
    <row r="83" spans="1:5" ht="17.25" customHeight="1">
      <c r="A83" s="80">
        <f>COUNTIF($A$4:A82,"&gt;0")</f>
        <v>75</v>
      </c>
      <c r="B83" s="16" t="s">
        <v>101</v>
      </c>
      <c r="C83" s="15" t="s">
        <v>94</v>
      </c>
      <c r="D83" s="15" t="s">
        <v>95</v>
      </c>
      <c r="E83" s="13">
        <v>21500000</v>
      </c>
    </row>
    <row r="84" spans="1:5" s="77" customFormat="1" ht="17.25" customHeight="1">
      <c r="A84" s="80">
        <f>COUNTIF($A$4:A83,"&gt;0")</f>
        <v>76</v>
      </c>
      <c r="B84" s="16" t="s">
        <v>102</v>
      </c>
      <c r="C84" s="15" t="s">
        <v>94</v>
      </c>
      <c r="D84" s="15" t="s">
        <v>95</v>
      </c>
      <c r="E84" s="13">
        <v>26000000</v>
      </c>
    </row>
    <row r="85" spans="1:5" ht="17.25" customHeight="1">
      <c r="A85" s="80">
        <f>COUNTIF($A$4:A84,"&gt;0")</f>
        <v>77</v>
      </c>
      <c r="B85" s="16" t="s">
        <v>103</v>
      </c>
      <c r="C85" s="15" t="s">
        <v>94</v>
      </c>
      <c r="D85" s="15" t="s">
        <v>29</v>
      </c>
      <c r="E85" s="13">
        <v>450000</v>
      </c>
    </row>
    <row r="86" spans="1:5" ht="17.25" customHeight="1">
      <c r="A86" s="80">
        <f>COUNTIF($A$4:A85,"&gt;0")</f>
        <v>78</v>
      </c>
      <c r="B86" s="16" t="s">
        <v>104</v>
      </c>
      <c r="C86" s="15" t="s">
        <v>94</v>
      </c>
      <c r="D86" s="15" t="s">
        <v>29</v>
      </c>
      <c r="E86" s="13">
        <v>585000</v>
      </c>
    </row>
    <row r="87" spans="1:5" ht="17.25" customHeight="1">
      <c r="A87" s="80">
        <f>COUNTIF($A$4:A86,"&gt;0")</f>
        <v>79</v>
      </c>
      <c r="B87" s="16" t="s">
        <v>105</v>
      </c>
      <c r="C87" s="15" t="s">
        <v>94</v>
      </c>
      <c r="D87" s="15" t="s">
        <v>29</v>
      </c>
      <c r="E87" s="13">
        <v>340000</v>
      </c>
    </row>
    <row r="88" spans="1:5" s="77" customFormat="1" ht="17.25" customHeight="1">
      <c r="A88" s="84">
        <f>COUNTIF($A$4:A87,"&gt;0")</f>
        <v>80</v>
      </c>
      <c r="B88" s="16" t="s">
        <v>106</v>
      </c>
      <c r="C88" s="15" t="s">
        <v>94</v>
      </c>
      <c r="D88" s="15" t="s">
        <v>29</v>
      </c>
      <c r="E88" s="13">
        <v>690000</v>
      </c>
    </row>
    <row r="89" spans="1:5" s="77" customFormat="1" ht="17.25" customHeight="1">
      <c r="A89" s="84">
        <f>COUNTIF($A$4:A88,"&gt;0")</f>
        <v>81</v>
      </c>
      <c r="B89" s="16" t="s">
        <v>107</v>
      </c>
      <c r="C89" s="15" t="s">
        <v>94</v>
      </c>
      <c r="D89" s="15" t="s">
        <v>29</v>
      </c>
      <c r="E89" s="13">
        <v>1365000</v>
      </c>
    </row>
    <row r="90" spans="1:5" ht="21" customHeight="1">
      <c r="A90" s="81"/>
      <c r="B90" s="105" t="s">
        <v>108</v>
      </c>
      <c r="C90" s="113"/>
      <c r="D90" s="113"/>
      <c r="E90" s="114"/>
    </row>
    <row r="91" spans="1:5" ht="21" customHeight="1">
      <c r="A91" s="81"/>
      <c r="B91" s="115" t="s">
        <v>109</v>
      </c>
      <c r="C91" s="116"/>
      <c r="D91" s="116"/>
      <c r="E91" s="117"/>
    </row>
    <row r="92" spans="1:5" ht="15.75">
      <c r="A92" s="80">
        <f>COUNTIF($A$4:A91,"&gt;0")</f>
        <v>82</v>
      </c>
      <c r="B92" s="85" t="s">
        <v>110</v>
      </c>
      <c r="C92" s="21"/>
      <c r="D92" s="27" t="s">
        <v>111</v>
      </c>
      <c r="E92" s="25">
        <v>225504</v>
      </c>
    </row>
    <row r="93" spans="1:5" ht="15.75">
      <c r="A93" s="80">
        <f>COUNTIF($A$4:A92,"&gt;0")</f>
        <v>83</v>
      </c>
      <c r="B93" s="85" t="s">
        <v>112</v>
      </c>
      <c r="C93" s="21" t="s">
        <v>113</v>
      </c>
      <c r="D93" s="27" t="s">
        <v>111</v>
      </c>
      <c r="E93" s="25">
        <v>212500</v>
      </c>
    </row>
    <row r="94" spans="1:5" ht="15.75">
      <c r="A94" s="80">
        <f>COUNTIF($A$4:A93,"&gt;0")</f>
        <v>84</v>
      </c>
      <c r="B94" s="85" t="s">
        <v>114</v>
      </c>
      <c r="C94" s="21" t="s">
        <v>113</v>
      </c>
      <c r="D94" s="27" t="s">
        <v>111</v>
      </c>
      <c r="E94" s="25">
        <v>212500</v>
      </c>
    </row>
    <row r="95" spans="1:5" ht="18.75">
      <c r="A95" s="81"/>
      <c r="B95" s="118" t="s">
        <v>115</v>
      </c>
      <c r="C95" s="116"/>
      <c r="D95" s="116"/>
      <c r="E95" s="117"/>
    </row>
    <row r="96" spans="1:5" ht="15.75">
      <c r="A96" s="80">
        <f>COUNTIF($A$4:A95,"&gt;0")</f>
        <v>85</v>
      </c>
      <c r="B96" s="16" t="s">
        <v>116</v>
      </c>
      <c r="C96" s="15" t="s">
        <v>117</v>
      </c>
      <c r="D96" s="27" t="s">
        <v>118</v>
      </c>
      <c r="E96" s="25">
        <v>24800</v>
      </c>
    </row>
    <row r="97" spans="1:5" ht="15.75">
      <c r="A97" s="80">
        <f>COUNTIF($A$4:A96,"&gt;0")</f>
        <v>86</v>
      </c>
      <c r="B97" s="16" t="s">
        <v>119</v>
      </c>
      <c r="C97" s="15" t="s">
        <v>117</v>
      </c>
      <c r="D97" s="27" t="s">
        <v>118</v>
      </c>
      <c r="E97" s="25">
        <v>38600</v>
      </c>
    </row>
    <row r="98" spans="1:5" ht="15.75">
      <c r="A98" s="80">
        <f>COUNTIF($A$4:A97,"&gt;0")</f>
        <v>87</v>
      </c>
      <c r="B98" s="16" t="s">
        <v>120</v>
      </c>
      <c r="C98" s="15" t="s">
        <v>113</v>
      </c>
      <c r="D98" s="27" t="s">
        <v>118</v>
      </c>
      <c r="E98" s="25">
        <v>43966</v>
      </c>
    </row>
    <row r="99" spans="1:5" ht="15.75">
      <c r="A99" s="80">
        <f>COUNTIF($A$4:A98,"&gt;0")</f>
        <v>88</v>
      </c>
      <c r="B99" s="16" t="s">
        <v>121</v>
      </c>
      <c r="C99" s="15" t="s">
        <v>113</v>
      </c>
      <c r="D99" s="27" t="s">
        <v>118</v>
      </c>
      <c r="E99" s="25">
        <v>64583</v>
      </c>
    </row>
    <row r="100" spans="1:5" ht="15.75">
      <c r="A100" s="80">
        <f>COUNTIF($A$4:A99,"&gt;0")</f>
        <v>89</v>
      </c>
      <c r="B100" s="16" t="s">
        <v>122</v>
      </c>
      <c r="C100" s="15"/>
      <c r="D100" s="27" t="s">
        <v>118</v>
      </c>
      <c r="E100" s="25">
        <v>106727</v>
      </c>
    </row>
    <row r="101" spans="1:5" ht="15.75">
      <c r="A101" s="80">
        <f>COUNTIF($A$4:A100,"&gt;0")</f>
        <v>90</v>
      </c>
      <c r="B101" s="16" t="s">
        <v>123</v>
      </c>
      <c r="C101" s="15" t="s">
        <v>124</v>
      </c>
      <c r="D101" s="27" t="s">
        <v>118</v>
      </c>
      <c r="E101" s="25">
        <v>116700</v>
      </c>
    </row>
    <row r="102" spans="1:5" ht="15.75">
      <c r="A102" s="80">
        <f>COUNTIF($A$4:A101,"&gt;0")</f>
        <v>91</v>
      </c>
      <c r="B102" s="16" t="s">
        <v>125</v>
      </c>
      <c r="C102" s="15" t="s">
        <v>124</v>
      </c>
      <c r="D102" s="27" t="s">
        <v>118</v>
      </c>
      <c r="E102" s="25">
        <v>160200</v>
      </c>
    </row>
    <row r="103" spans="1:5" ht="15.75">
      <c r="A103" s="80">
        <f>COUNTIF($A$4:A102,"&gt;0")</f>
        <v>92</v>
      </c>
      <c r="B103" s="16" t="s">
        <v>126</v>
      </c>
      <c r="C103" s="15" t="s">
        <v>113</v>
      </c>
      <c r="D103" s="27" t="s">
        <v>118</v>
      </c>
      <c r="E103" s="25">
        <v>249300</v>
      </c>
    </row>
    <row r="104" spans="1:5" ht="15.75">
      <c r="A104" s="80">
        <f>COUNTIF($A$4:A103,"&gt;0")</f>
        <v>93</v>
      </c>
      <c r="B104" s="16" t="s">
        <v>127</v>
      </c>
      <c r="C104" s="15" t="s">
        <v>113</v>
      </c>
      <c r="D104" s="27" t="s">
        <v>118</v>
      </c>
      <c r="E104" s="25">
        <v>328200</v>
      </c>
    </row>
    <row r="105" spans="1:5" ht="15.75">
      <c r="A105" s="80">
        <f>COUNTIF($A$4:A104,"&gt;0")</f>
        <v>94</v>
      </c>
      <c r="B105" s="16" t="s">
        <v>128</v>
      </c>
      <c r="C105" s="15" t="s">
        <v>113</v>
      </c>
      <c r="D105" s="27" t="s">
        <v>118</v>
      </c>
      <c r="E105" s="25">
        <v>394104</v>
      </c>
    </row>
    <row r="106" spans="1:5" ht="15.75">
      <c r="A106" s="80">
        <f>COUNTIF($A$4:A105,"&gt;0")</f>
        <v>95</v>
      </c>
      <c r="B106" s="16" t="s">
        <v>129</v>
      </c>
      <c r="C106" s="15" t="s">
        <v>113</v>
      </c>
      <c r="D106" s="27" t="s">
        <v>118</v>
      </c>
      <c r="E106" s="25">
        <v>419900</v>
      </c>
    </row>
    <row r="107" spans="1:5" ht="15.75">
      <c r="A107" s="80">
        <f>COUNTIF($A$4:A106,"&gt;0")</f>
        <v>96</v>
      </c>
      <c r="B107" s="16" t="s">
        <v>130</v>
      </c>
      <c r="C107" s="15" t="s">
        <v>113</v>
      </c>
      <c r="D107" s="27" t="s">
        <v>118</v>
      </c>
      <c r="E107" s="25">
        <v>518300</v>
      </c>
    </row>
    <row r="108" spans="1:5" ht="15.75">
      <c r="A108" s="80">
        <f>COUNTIF($A$4:A107,"&gt;0")</f>
        <v>97</v>
      </c>
      <c r="B108" s="16" t="s">
        <v>131</v>
      </c>
      <c r="C108" s="15" t="s">
        <v>113</v>
      </c>
      <c r="D108" s="27" t="s">
        <v>118</v>
      </c>
      <c r="E108" s="25">
        <v>649700</v>
      </c>
    </row>
    <row r="109" spans="1:5" ht="15.75">
      <c r="A109" s="80">
        <f>COUNTIF($A$4:A108,"&gt;0")</f>
        <v>98</v>
      </c>
      <c r="B109" s="16" t="s">
        <v>132</v>
      </c>
      <c r="C109" s="15" t="s">
        <v>113</v>
      </c>
      <c r="D109" s="27" t="s">
        <v>118</v>
      </c>
      <c r="E109" s="25">
        <v>859600</v>
      </c>
    </row>
    <row r="110" spans="1:5" ht="16.5">
      <c r="A110" s="81"/>
      <c r="B110" s="119" t="s">
        <v>133</v>
      </c>
      <c r="C110" s="120"/>
      <c r="D110" s="120"/>
      <c r="E110" s="121"/>
    </row>
    <row r="111" spans="1:5" ht="15.75">
      <c r="A111" s="80">
        <f>COUNTIF($A$4:A110,"&gt;0")</f>
        <v>99</v>
      </c>
      <c r="B111" s="16" t="s">
        <v>134</v>
      </c>
      <c r="C111" s="15" t="s">
        <v>113</v>
      </c>
      <c r="D111" s="27" t="s">
        <v>118</v>
      </c>
      <c r="E111" s="25">
        <v>70200</v>
      </c>
    </row>
    <row r="112" spans="1:5" ht="15.75">
      <c r="A112" s="80">
        <f>COUNTIF($A$4:A111,"&gt;0")</f>
        <v>100</v>
      </c>
      <c r="B112" s="16" t="s">
        <v>135</v>
      </c>
      <c r="C112" s="15"/>
      <c r="D112" s="27" t="s">
        <v>118</v>
      </c>
      <c r="E112" s="25">
        <v>80714</v>
      </c>
    </row>
    <row r="113" spans="1:5" ht="15.75">
      <c r="A113" s="80">
        <f>COUNTIF($A$4:A112,"&gt;0")</f>
        <v>101</v>
      </c>
      <c r="B113" s="16" t="s">
        <v>136</v>
      </c>
      <c r="C113" s="15" t="s">
        <v>113</v>
      </c>
      <c r="D113" s="27" t="s">
        <v>118</v>
      </c>
      <c r="E113" s="25">
        <v>100800</v>
      </c>
    </row>
    <row r="114" spans="1:5" ht="15.75">
      <c r="A114" s="80">
        <f>COUNTIF($A$4:A113,"&gt;0")</f>
        <v>102</v>
      </c>
      <c r="B114" s="16" t="s">
        <v>137</v>
      </c>
      <c r="C114" s="15" t="s">
        <v>138</v>
      </c>
      <c r="D114" s="27" t="s">
        <v>118</v>
      </c>
      <c r="E114" s="25">
        <v>146900</v>
      </c>
    </row>
    <row r="115" spans="1:5" ht="15.75">
      <c r="A115" s="80">
        <f>COUNTIF($A$4:A114,"&gt;0")</f>
        <v>103</v>
      </c>
      <c r="B115" s="16" t="s">
        <v>139</v>
      </c>
      <c r="C115" s="15" t="s">
        <v>117</v>
      </c>
      <c r="D115" s="27" t="s">
        <v>118</v>
      </c>
      <c r="E115" s="25">
        <v>233500</v>
      </c>
    </row>
    <row r="116" spans="1:5" ht="15.75">
      <c r="A116" s="80">
        <f>COUNTIF($A$4:A115,"&gt;0")</f>
        <v>104</v>
      </c>
      <c r="B116" s="16" t="s">
        <v>140</v>
      </c>
      <c r="C116" s="15" t="s">
        <v>138</v>
      </c>
      <c r="D116" s="27" t="s">
        <v>118</v>
      </c>
      <c r="E116" s="25">
        <v>262980</v>
      </c>
    </row>
    <row r="117" spans="1:5" ht="15.75">
      <c r="A117" s="80">
        <f>COUNTIF($A$4:A116,"&gt;0")</f>
        <v>105</v>
      </c>
      <c r="B117" s="16" t="s">
        <v>141</v>
      </c>
      <c r="C117" s="15" t="s">
        <v>113</v>
      </c>
      <c r="D117" s="27" t="s">
        <v>118</v>
      </c>
      <c r="E117" s="25">
        <v>282500</v>
      </c>
    </row>
    <row r="118" spans="1:5" ht="15.75">
      <c r="A118" s="80">
        <f>COUNTIF($A$4:A117,"&gt;0")</f>
        <v>106</v>
      </c>
      <c r="B118" s="16" t="s">
        <v>142</v>
      </c>
      <c r="C118" s="15" t="s">
        <v>113</v>
      </c>
      <c r="D118" s="27" t="s">
        <v>118</v>
      </c>
      <c r="E118" s="25">
        <v>364700</v>
      </c>
    </row>
    <row r="119" spans="1:5" ht="15.75">
      <c r="A119" s="80">
        <f>COUNTIF($A$4:A118,"&gt;0")</f>
        <v>107</v>
      </c>
      <c r="B119" s="16" t="s">
        <v>143</v>
      </c>
      <c r="C119" s="86" t="s">
        <v>124</v>
      </c>
      <c r="D119" s="27" t="s">
        <v>118</v>
      </c>
      <c r="E119" s="17">
        <v>374000</v>
      </c>
    </row>
    <row r="120" spans="1:5" ht="15.75">
      <c r="A120" s="80">
        <f>COUNTIF($A$4:A119,"&gt;0")</f>
        <v>108</v>
      </c>
      <c r="B120" s="16" t="s">
        <v>144</v>
      </c>
      <c r="C120" s="86" t="s">
        <v>124</v>
      </c>
      <c r="D120" s="27" t="s">
        <v>118</v>
      </c>
      <c r="E120" s="25">
        <v>487000</v>
      </c>
    </row>
    <row r="121" spans="1:5" ht="15.75">
      <c r="A121" s="81"/>
      <c r="B121" s="115" t="s">
        <v>145</v>
      </c>
      <c r="C121" s="113"/>
      <c r="D121" s="113"/>
      <c r="E121" s="114"/>
    </row>
    <row r="122" spans="1:5" ht="15.75">
      <c r="A122" s="80">
        <f>COUNTIF($A$4:A121,"&gt;0")</f>
        <v>109</v>
      </c>
      <c r="B122" s="28" t="s">
        <v>146</v>
      </c>
      <c r="C122" s="15" t="s">
        <v>113</v>
      </c>
      <c r="D122" s="27" t="s">
        <v>111</v>
      </c>
      <c r="E122" s="25">
        <v>67500</v>
      </c>
    </row>
    <row r="123" spans="1:5" ht="15.75">
      <c r="A123" s="80">
        <f>COUNTIF($A$4:A122,"&gt;0")</f>
        <v>110</v>
      </c>
      <c r="B123" s="28" t="s">
        <v>147</v>
      </c>
      <c r="C123" s="15" t="s">
        <v>113</v>
      </c>
      <c r="D123" s="27" t="s">
        <v>111</v>
      </c>
      <c r="E123" s="25">
        <v>67500</v>
      </c>
    </row>
    <row r="124" spans="1:5" ht="15.75">
      <c r="A124" s="81"/>
      <c r="B124" s="115" t="s">
        <v>148</v>
      </c>
      <c r="C124" s="113"/>
      <c r="D124" s="113"/>
      <c r="E124" s="114"/>
    </row>
    <row r="125" spans="1:5" ht="15.75">
      <c r="A125" s="80">
        <f>COUNTIF($A$4:A124,"&gt;0")</f>
        <v>111</v>
      </c>
      <c r="B125" s="29" t="s">
        <v>149</v>
      </c>
      <c r="C125" s="15" t="s">
        <v>113</v>
      </c>
      <c r="D125" s="27" t="s">
        <v>111</v>
      </c>
      <c r="E125" s="25">
        <v>57700</v>
      </c>
    </row>
    <row r="126" spans="1:5" ht="15.75">
      <c r="A126" s="80">
        <f>COUNTIF($A$4:A125,"&gt;0")</f>
        <v>112</v>
      </c>
      <c r="B126" s="29" t="s">
        <v>150</v>
      </c>
      <c r="C126" s="15" t="s">
        <v>124</v>
      </c>
      <c r="D126" s="27" t="s">
        <v>111</v>
      </c>
      <c r="E126" s="25">
        <v>50000</v>
      </c>
    </row>
    <row r="127" spans="1:5" ht="15.75">
      <c r="A127" s="80">
        <f>COUNTIF($A$4:A126,"&gt;0")</f>
        <v>113</v>
      </c>
      <c r="B127" s="29" t="s">
        <v>151</v>
      </c>
      <c r="C127" s="15" t="s">
        <v>113</v>
      </c>
      <c r="D127" s="27" t="s">
        <v>111</v>
      </c>
      <c r="E127" s="25">
        <v>45322</v>
      </c>
    </row>
    <row r="128" spans="1:5" ht="15.75">
      <c r="A128" s="80">
        <f>COUNTIF($A$4:A127,"&gt;0")</f>
        <v>114</v>
      </c>
      <c r="B128" s="30" t="s">
        <v>152</v>
      </c>
      <c r="C128" s="15" t="s">
        <v>113</v>
      </c>
      <c r="D128" s="27" t="s">
        <v>111</v>
      </c>
      <c r="E128" s="25">
        <v>57700</v>
      </c>
    </row>
    <row r="129" spans="1:5" ht="15.75">
      <c r="A129" s="80">
        <f>COUNTIF($A$4:A128,"&gt;0")</f>
        <v>115</v>
      </c>
      <c r="B129" s="87" t="s">
        <v>153</v>
      </c>
      <c r="C129" s="15"/>
      <c r="D129" s="27" t="s">
        <v>111</v>
      </c>
      <c r="E129" s="25">
        <v>48143</v>
      </c>
    </row>
    <row r="130" spans="1:5" ht="15.75">
      <c r="A130" s="80">
        <f>COUNTIF($A$4:A129,"&gt;0")</f>
        <v>116</v>
      </c>
      <c r="B130" s="28" t="s">
        <v>154</v>
      </c>
      <c r="C130" s="15" t="s">
        <v>113</v>
      </c>
      <c r="D130" s="27" t="s">
        <v>111</v>
      </c>
      <c r="E130" s="25">
        <v>57700</v>
      </c>
    </row>
    <row r="131" spans="1:5" ht="15.75">
      <c r="A131" s="80">
        <f>COUNTIF($A$4:A130,"&gt;0")</f>
        <v>117</v>
      </c>
      <c r="B131" s="28" t="s">
        <v>155</v>
      </c>
      <c r="C131" s="15" t="s">
        <v>113</v>
      </c>
      <c r="D131" s="88" t="s">
        <v>111</v>
      </c>
      <c r="E131" s="25">
        <v>58200</v>
      </c>
    </row>
    <row r="132" spans="1:5" ht="27" customHeight="1">
      <c r="A132" s="81"/>
      <c r="B132" s="115" t="s">
        <v>156</v>
      </c>
      <c r="C132" s="113"/>
      <c r="D132" s="113"/>
      <c r="E132" s="114"/>
    </row>
    <row r="133" spans="1:5" ht="15.75">
      <c r="A133" s="80">
        <f>COUNTIF($A$4:A132,"&gt;0")</f>
        <v>118</v>
      </c>
      <c r="B133" s="16" t="s">
        <v>157</v>
      </c>
      <c r="C133" s="21" t="s">
        <v>124</v>
      </c>
      <c r="D133" s="27" t="s">
        <v>118</v>
      </c>
      <c r="E133" s="25">
        <v>11500</v>
      </c>
    </row>
    <row r="134" spans="1:5" ht="15.75">
      <c r="A134" s="80">
        <f>COUNTIF($A$4:A133,"&gt;0")</f>
        <v>119</v>
      </c>
      <c r="B134" s="16" t="s">
        <v>158</v>
      </c>
      <c r="C134" s="15" t="s">
        <v>113</v>
      </c>
      <c r="D134" s="27" t="s">
        <v>118</v>
      </c>
      <c r="E134" s="25">
        <v>16700</v>
      </c>
    </row>
    <row r="135" spans="1:5" ht="15.75">
      <c r="A135" s="80">
        <f>COUNTIF($A$4:A134,"&gt;0")</f>
        <v>120</v>
      </c>
      <c r="B135" s="16" t="s">
        <v>159</v>
      </c>
      <c r="C135" s="15"/>
      <c r="D135" s="27" t="s">
        <v>118</v>
      </c>
      <c r="E135" s="25">
        <v>28200</v>
      </c>
    </row>
    <row r="136" spans="1:5" ht="33.75" customHeight="1">
      <c r="A136" s="81"/>
      <c r="B136" s="122" t="s">
        <v>160</v>
      </c>
      <c r="C136" s="123"/>
      <c r="D136" s="123"/>
      <c r="E136" s="124"/>
    </row>
    <row r="137" spans="1:5" ht="15.75">
      <c r="A137" s="80">
        <f>COUNTIF($A$4:A136,"&gt;0")</f>
        <v>121</v>
      </c>
      <c r="B137" s="32" t="s">
        <v>161</v>
      </c>
      <c r="C137" s="21" t="s">
        <v>162</v>
      </c>
      <c r="D137" s="27" t="s">
        <v>118</v>
      </c>
      <c r="E137" s="25">
        <v>24723</v>
      </c>
    </row>
    <row r="138" spans="1:5" ht="15.75">
      <c r="A138" s="80">
        <f>COUNTIF($A$4:A137,"&gt;0")</f>
        <v>122</v>
      </c>
      <c r="B138" s="32" t="s">
        <v>163</v>
      </c>
      <c r="C138" s="21" t="s">
        <v>162</v>
      </c>
      <c r="D138" s="27" t="s">
        <v>118</v>
      </c>
      <c r="E138" s="25">
        <v>27632</v>
      </c>
    </row>
    <row r="139" spans="1:5" ht="15.75">
      <c r="A139" s="80">
        <f>COUNTIF($A$4:A138,"&gt;0")</f>
        <v>123</v>
      </c>
      <c r="B139" s="32" t="s">
        <v>164</v>
      </c>
      <c r="C139" s="21" t="s">
        <v>124</v>
      </c>
      <c r="D139" s="27" t="s">
        <v>118</v>
      </c>
      <c r="E139" s="25">
        <v>48000</v>
      </c>
    </row>
    <row r="140" spans="1:5" ht="15.75">
      <c r="A140" s="80">
        <f>COUNTIF($A$4:A139,"&gt;0")</f>
        <v>124</v>
      </c>
      <c r="B140" s="29" t="s">
        <v>165</v>
      </c>
      <c r="C140" s="21" t="s">
        <v>162</v>
      </c>
      <c r="D140" s="27" t="s">
        <v>118</v>
      </c>
      <c r="E140" s="25">
        <v>63800</v>
      </c>
    </row>
    <row r="141" spans="1:5" ht="15.75">
      <c r="A141" s="80">
        <f>COUNTIF($A$4:A140,"&gt;0")</f>
        <v>125</v>
      </c>
      <c r="B141" s="29" t="s">
        <v>166</v>
      </c>
      <c r="C141" s="21" t="s">
        <v>162</v>
      </c>
      <c r="D141" s="27" t="s">
        <v>118</v>
      </c>
      <c r="E141" s="25">
        <v>76200</v>
      </c>
    </row>
    <row r="142" spans="1:5" s="77" customFormat="1" ht="15.75">
      <c r="A142" s="84">
        <f>COUNTIF($A$4:A141,"&gt;0")</f>
        <v>126</v>
      </c>
      <c r="B142" s="29" t="s">
        <v>167</v>
      </c>
      <c r="C142" s="21" t="s">
        <v>162</v>
      </c>
      <c r="D142" s="27" t="s">
        <v>118</v>
      </c>
      <c r="E142" s="25">
        <v>86500</v>
      </c>
    </row>
    <row r="143" spans="1:5" ht="15.75">
      <c r="A143" s="80">
        <f>COUNTIF($A$4:A142,"&gt;0")</f>
        <v>127</v>
      </c>
      <c r="B143" s="29" t="s">
        <v>168</v>
      </c>
      <c r="C143" s="21" t="s">
        <v>162</v>
      </c>
      <c r="D143" s="27" t="s">
        <v>118</v>
      </c>
      <c r="E143" s="25">
        <v>105200</v>
      </c>
    </row>
    <row r="144" spans="1:5" ht="38.25" customHeight="1">
      <c r="A144" s="81"/>
      <c r="B144" s="115" t="s">
        <v>169</v>
      </c>
      <c r="C144" s="113"/>
      <c r="D144" s="113"/>
      <c r="E144" s="114"/>
    </row>
    <row r="145" spans="1:5" s="77" customFormat="1" ht="16.5" customHeight="1">
      <c r="A145" s="84">
        <f>COUNTIF($A$4:A144,"&gt;0")</f>
        <v>128</v>
      </c>
      <c r="B145" s="32" t="s">
        <v>170</v>
      </c>
      <c r="C145" s="21" t="s">
        <v>162</v>
      </c>
      <c r="D145" s="21" t="s">
        <v>118</v>
      </c>
      <c r="E145" s="13">
        <v>30305</v>
      </c>
    </row>
    <row r="146" spans="1:5" ht="16.5" customHeight="1">
      <c r="A146" s="80">
        <f>COUNTIF($A$4:A145,"&gt;0")</f>
        <v>129</v>
      </c>
      <c r="B146" s="32" t="s">
        <v>171</v>
      </c>
      <c r="C146" s="21" t="s">
        <v>162</v>
      </c>
      <c r="D146" s="21" t="s">
        <v>118</v>
      </c>
      <c r="E146" s="89">
        <v>34200</v>
      </c>
    </row>
    <row r="147" spans="1:5" ht="16.5" customHeight="1">
      <c r="A147" s="80">
        <f>COUNTIF($A$4:A146,"&gt;0")</f>
        <v>130</v>
      </c>
      <c r="B147" s="32" t="s">
        <v>172</v>
      </c>
      <c r="C147" s="21" t="s">
        <v>162</v>
      </c>
      <c r="D147" s="21" t="s">
        <v>118</v>
      </c>
      <c r="E147" s="89">
        <v>76206</v>
      </c>
    </row>
    <row r="148" spans="1:5" ht="26.25" customHeight="1">
      <c r="A148" s="81"/>
      <c r="B148" s="115" t="s">
        <v>173</v>
      </c>
      <c r="C148" s="113"/>
      <c r="D148" s="113"/>
      <c r="E148" s="114"/>
    </row>
    <row r="149" spans="1:5" ht="15.75">
      <c r="A149" s="80">
        <f>COUNTIF($A$4:A148,"&gt;0")</f>
        <v>131</v>
      </c>
      <c r="B149" s="16" t="s">
        <v>174</v>
      </c>
      <c r="C149" s="15"/>
      <c r="D149" s="27" t="s">
        <v>118</v>
      </c>
      <c r="E149" s="25">
        <v>28200</v>
      </c>
    </row>
    <row r="150" spans="1:5" ht="15.75">
      <c r="A150" s="80">
        <f>COUNTIF($A$4:A149,"&gt;0")</f>
        <v>132</v>
      </c>
      <c r="B150" s="16" t="s">
        <v>175</v>
      </c>
      <c r="C150" s="15"/>
      <c r="D150" s="27" t="s">
        <v>118</v>
      </c>
      <c r="E150" s="25">
        <v>35503</v>
      </c>
    </row>
    <row r="151" spans="1:5" ht="15.75">
      <c r="A151" s="80">
        <f>COUNTIF($A$4:A150,"&gt;0")</f>
        <v>133</v>
      </c>
      <c r="B151" s="16" t="s">
        <v>176</v>
      </c>
      <c r="C151" s="15" t="s">
        <v>113</v>
      </c>
      <c r="D151" s="27" t="s">
        <v>118</v>
      </c>
      <c r="E151" s="25">
        <v>36479</v>
      </c>
    </row>
    <row r="152" spans="1:5" ht="24.75" customHeight="1">
      <c r="A152" s="81"/>
      <c r="B152" s="115" t="s">
        <v>177</v>
      </c>
      <c r="C152" s="113"/>
      <c r="D152" s="113"/>
      <c r="E152" s="114"/>
    </row>
    <row r="153" spans="1:5" ht="15.75">
      <c r="A153" s="80">
        <f>COUNTIF($A$4:A152,"&gt;0")</f>
        <v>134</v>
      </c>
      <c r="B153" s="29" t="s">
        <v>178</v>
      </c>
      <c r="C153" s="15" t="s">
        <v>162</v>
      </c>
      <c r="D153" s="27" t="s">
        <v>118</v>
      </c>
      <c r="E153" s="25">
        <v>36600</v>
      </c>
    </row>
    <row r="154" spans="1:5" ht="15.75">
      <c r="A154" s="80">
        <f>COUNTIF($A$4:A153,"&gt;0")</f>
        <v>135</v>
      </c>
      <c r="B154" s="29" t="s">
        <v>179</v>
      </c>
      <c r="C154" s="15"/>
      <c r="D154" s="27" t="s">
        <v>118</v>
      </c>
      <c r="E154" s="25">
        <v>58669</v>
      </c>
    </row>
    <row r="155" spans="1:5" ht="15.75">
      <c r="A155" s="80">
        <f>COUNTIF($A$4:A154,"&gt;0")</f>
        <v>136</v>
      </c>
      <c r="B155" s="29" t="s">
        <v>180</v>
      </c>
      <c r="C155" s="15"/>
      <c r="D155" s="27" t="s">
        <v>118</v>
      </c>
      <c r="E155" s="25">
        <v>79500</v>
      </c>
    </row>
    <row r="156" spans="1:5" ht="22.5" customHeight="1">
      <c r="A156" s="81"/>
      <c r="B156" s="115" t="s">
        <v>181</v>
      </c>
      <c r="C156" s="113"/>
      <c r="D156" s="113"/>
      <c r="E156" s="114"/>
    </row>
    <row r="157" spans="1:5" ht="15.75">
      <c r="A157" s="80">
        <f>COUNTIF($A$4:A156,"&gt;0")</f>
        <v>137</v>
      </c>
      <c r="B157" s="32" t="s">
        <v>182</v>
      </c>
      <c r="C157" s="15"/>
      <c r="D157" s="27" t="s">
        <v>118</v>
      </c>
      <c r="E157" s="25">
        <v>52623</v>
      </c>
    </row>
    <row r="158" spans="1:5" ht="15.75">
      <c r="A158" s="80">
        <f>COUNTIF($A$4:A157,"&gt;0")</f>
        <v>138</v>
      </c>
      <c r="B158" s="32" t="s">
        <v>183</v>
      </c>
      <c r="C158" s="15"/>
      <c r="D158" s="27" t="s">
        <v>118</v>
      </c>
      <c r="E158" s="25">
        <v>71430</v>
      </c>
    </row>
    <row r="159" spans="1:5" ht="15.75">
      <c r="A159" s="80">
        <f>COUNTIF($A$4:A158,"&gt;0")</f>
        <v>139</v>
      </c>
      <c r="B159" s="32" t="s">
        <v>184</v>
      </c>
      <c r="C159" s="15"/>
      <c r="D159" s="27" t="s">
        <v>118</v>
      </c>
      <c r="E159" s="25">
        <v>85563</v>
      </c>
    </row>
    <row r="160" spans="1:5" ht="15.75">
      <c r="A160" s="80">
        <f>COUNTIF($A$4:A159,"&gt;0")</f>
        <v>140</v>
      </c>
      <c r="B160" s="29" t="s">
        <v>185</v>
      </c>
      <c r="C160" s="15" t="s">
        <v>113</v>
      </c>
      <c r="D160" s="27" t="s">
        <v>118</v>
      </c>
      <c r="E160" s="25">
        <v>111000</v>
      </c>
    </row>
    <row r="161" spans="1:5" ht="15.75">
      <c r="A161" s="81"/>
      <c r="B161" s="115" t="s">
        <v>186</v>
      </c>
      <c r="C161" s="113"/>
      <c r="D161" s="113"/>
      <c r="E161" s="114"/>
    </row>
    <row r="162" spans="1:5" ht="17.25" customHeight="1">
      <c r="A162" s="80">
        <f>COUNTIF($A$4:A161,"&gt;0")</f>
        <v>141</v>
      </c>
      <c r="B162" s="16" t="s">
        <v>187</v>
      </c>
      <c r="C162" s="15" t="s">
        <v>188</v>
      </c>
      <c r="D162" s="27" t="s">
        <v>111</v>
      </c>
      <c r="E162" s="25">
        <v>25080</v>
      </c>
    </row>
    <row r="163" spans="1:5" ht="17.25" customHeight="1">
      <c r="A163" s="80">
        <f>COUNTIF($A$4:A162,"&gt;0")</f>
        <v>142</v>
      </c>
      <c r="B163" s="16" t="s">
        <v>189</v>
      </c>
      <c r="C163" s="15"/>
      <c r="D163" s="27" t="s">
        <v>111</v>
      </c>
      <c r="E163" s="25">
        <v>26136</v>
      </c>
    </row>
    <row r="164" spans="1:5" ht="17.25" customHeight="1">
      <c r="A164" s="80">
        <f>COUNTIF($A$4:A163,"&gt;0")</f>
        <v>143</v>
      </c>
      <c r="B164" s="16" t="s">
        <v>190</v>
      </c>
      <c r="C164" s="15" t="s">
        <v>138</v>
      </c>
      <c r="D164" s="27" t="s">
        <v>118</v>
      </c>
      <c r="E164" s="25">
        <v>59150</v>
      </c>
    </row>
    <row r="165" spans="1:5" ht="17.25" customHeight="1">
      <c r="A165" s="80">
        <f>COUNTIF($A$4:A164,"&gt;0")</f>
        <v>144</v>
      </c>
      <c r="B165" s="34" t="s">
        <v>191</v>
      </c>
      <c r="C165" s="15" t="s">
        <v>124</v>
      </c>
      <c r="D165" s="27" t="s">
        <v>118</v>
      </c>
      <c r="E165" s="25">
        <v>27700</v>
      </c>
    </row>
    <row r="166" spans="1:5" ht="17.25" customHeight="1">
      <c r="A166" s="80">
        <f>COUNTIF($A$4:A165,"&gt;0")</f>
        <v>145</v>
      </c>
      <c r="B166" s="34" t="s">
        <v>192</v>
      </c>
      <c r="C166" s="15"/>
      <c r="D166" s="27" t="s">
        <v>118</v>
      </c>
      <c r="E166" s="25">
        <v>56702</v>
      </c>
    </row>
    <row r="167" spans="1:5" ht="17.25" customHeight="1">
      <c r="A167" s="80">
        <f>COUNTIF($A$4:A166,"&gt;0")</f>
        <v>146</v>
      </c>
      <c r="B167" s="34" t="s">
        <v>193</v>
      </c>
      <c r="C167" s="15" t="s">
        <v>124</v>
      </c>
      <c r="D167" s="27" t="s">
        <v>118</v>
      </c>
      <c r="E167" s="25">
        <v>101900</v>
      </c>
    </row>
    <row r="168" spans="1:5" ht="17.25" customHeight="1">
      <c r="A168" s="80">
        <f>COUNTIF($A$4:A167,"&gt;0")</f>
        <v>147</v>
      </c>
      <c r="B168" s="34" t="s">
        <v>194</v>
      </c>
      <c r="C168" s="15"/>
      <c r="D168" s="27" t="s">
        <v>118</v>
      </c>
      <c r="E168" s="25">
        <v>149738</v>
      </c>
    </row>
    <row r="169" spans="1:5" ht="17.25" customHeight="1">
      <c r="A169" s="80">
        <f>COUNTIF($A$4:A168,"&gt;0")</f>
        <v>148</v>
      </c>
      <c r="B169" s="34" t="s">
        <v>195</v>
      </c>
      <c r="C169" s="15" t="s">
        <v>124</v>
      </c>
      <c r="D169" s="27" t="s">
        <v>118</v>
      </c>
      <c r="E169" s="25">
        <v>172700</v>
      </c>
    </row>
    <row r="170" spans="1:5" ht="17.25" customHeight="1">
      <c r="A170" s="80">
        <f>COUNTIF($A$4:A169,"&gt;0")</f>
        <v>149</v>
      </c>
      <c r="B170" s="34" t="s">
        <v>196</v>
      </c>
      <c r="C170" s="21" t="s">
        <v>113</v>
      </c>
      <c r="D170" s="27" t="s">
        <v>118</v>
      </c>
      <c r="E170" s="25">
        <v>21475</v>
      </c>
    </row>
    <row r="171" spans="1:5" ht="17.25" customHeight="1">
      <c r="A171" s="80">
        <f>COUNTIF($A$4:A170,"&gt;0")</f>
        <v>150</v>
      </c>
      <c r="B171" s="34" t="s">
        <v>197</v>
      </c>
      <c r="C171" s="15"/>
      <c r="D171" s="27" t="s">
        <v>118</v>
      </c>
      <c r="E171" s="25">
        <v>46087</v>
      </c>
    </row>
    <row r="172" spans="1:5" ht="17.25" customHeight="1">
      <c r="A172" s="80">
        <f>COUNTIF($A$4:A171,"&gt;0")</f>
        <v>151</v>
      </c>
      <c r="B172" s="34" t="s">
        <v>198</v>
      </c>
      <c r="C172" s="15" t="s">
        <v>124</v>
      </c>
      <c r="D172" s="27" t="s">
        <v>118</v>
      </c>
      <c r="E172" s="25">
        <v>89000</v>
      </c>
    </row>
    <row r="173" spans="1:5" ht="17.25" customHeight="1">
      <c r="A173" s="80">
        <f>COUNTIF($A$4:A172,"&gt;0")</f>
        <v>152</v>
      </c>
      <c r="B173" s="34" t="s">
        <v>199</v>
      </c>
      <c r="C173" s="15" t="s">
        <v>113</v>
      </c>
      <c r="D173" s="27" t="s">
        <v>118</v>
      </c>
      <c r="E173" s="25">
        <v>1741</v>
      </c>
    </row>
    <row r="174" spans="1:5" ht="22.5" customHeight="1">
      <c r="A174" s="81"/>
      <c r="B174" s="105" t="s">
        <v>200</v>
      </c>
      <c r="C174" s="113"/>
      <c r="D174" s="113"/>
      <c r="E174" s="114"/>
    </row>
    <row r="175" spans="1:5" ht="15.75">
      <c r="A175" s="81"/>
      <c r="B175" s="115" t="s">
        <v>201</v>
      </c>
      <c r="C175" s="113"/>
      <c r="D175" s="113"/>
      <c r="E175" s="114"/>
    </row>
    <row r="176" spans="1:5" ht="17.25" customHeight="1">
      <c r="A176" s="80">
        <f>COUNTIF($A$4:A175,"&gt;0")</f>
        <v>153</v>
      </c>
      <c r="B176" s="16" t="s">
        <v>202</v>
      </c>
      <c r="C176" s="71" t="s">
        <v>188</v>
      </c>
      <c r="D176" s="27" t="s">
        <v>203</v>
      </c>
      <c r="E176" s="25">
        <v>3000</v>
      </c>
    </row>
    <row r="177" spans="1:5" ht="17.25" customHeight="1">
      <c r="A177" s="80">
        <f>COUNTIF($A$4:A176,"&gt;0")</f>
        <v>154</v>
      </c>
      <c r="B177" s="16" t="s">
        <v>204</v>
      </c>
      <c r="C177" s="15"/>
      <c r="D177" s="27" t="s">
        <v>203</v>
      </c>
      <c r="E177" s="25">
        <v>3000</v>
      </c>
    </row>
    <row r="178" spans="1:5" ht="17.25" customHeight="1">
      <c r="A178" s="80">
        <f>COUNTIF($A$4:A177,"&gt;0")</f>
        <v>155</v>
      </c>
      <c r="B178" s="16" t="s">
        <v>205</v>
      </c>
      <c r="C178" s="90" t="s">
        <v>188</v>
      </c>
      <c r="D178" s="27" t="s">
        <v>203</v>
      </c>
      <c r="E178" s="25">
        <v>4500</v>
      </c>
    </row>
    <row r="179" spans="1:5" ht="17.25" customHeight="1">
      <c r="A179" s="80">
        <f>COUNTIF($A$4:A178,"&gt;0")</f>
        <v>156</v>
      </c>
      <c r="B179" s="16" t="s">
        <v>206</v>
      </c>
      <c r="C179" s="91" t="s">
        <v>188</v>
      </c>
      <c r="D179" s="27" t="s">
        <v>203</v>
      </c>
      <c r="E179" s="25">
        <v>3000</v>
      </c>
    </row>
    <row r="180" spans="1:5" ht="17.25" customHeight="1">
      <c r="A180" s="80">
        <f>COUNTIF($A$4:A179,"&gt;0")</f>
        <v>157</v>
      </c>
      <c r="B180" s="16" t="s">
        <v>207</v>
      </c>
      <c r="C180" s="15"/>
      <c r="D180" s="27" t="s">
        <v>203</v>
      </c>
      <c r="E180" s="25">
        <v>3000</v>
      </c>
    </row>
    <row r="181" spans="1:5" ht="17.25" customHeight="1">
      <c r="A181" s="80">
        <f>COUNTIF($A$4:A180,"&gt;0")</f>
        <v>158</v>
      </c>
      <c r="B181" s="16" t="s">
        <v>208</v>
      </c>
      <c r="C181" s="15" t="s">
        <v>188</v>
      </c>
      <c r="D181" s="27" t="s">
        <v>203</v>
      </c>
      <c r="E181" s="25">
        <v>3360</v>
      </c>
    </row>
    <row r="182" spans="1:5" ht="17.25" customHeight="1">
      <c r="A182" s="80">
        <f>COUNTIF($A$4:A181,"&gt;0")</f>
        <v>159</v>
      </c>
      <c r="B182" s="16" t="s">
        <v>209</v>
      </c>
      <c r="C182" s="15"/>
      <c r="D182" s="27" t="s">
        <v>203</v>
      </c>
      <c r="E182" s="25">
        <v>3500</v>
      </c>
    </row>
    <row r="183" spans="1:5" ht="17.25" customHeight="1">
      <c r="A183" s="80">
        <f>COUNTIF($A$4:A182,"&gt;0")</f>
        <v>160</v>
      </c>
      <c r="B183" s="16" t="s">
        <v>210</v>
      </c>
      <c r="C183" s="15" t="s">
        <v>188</v>
      </c>
      <c r="D183" s="27" t="s">
        <v>203</v>
      </c>
      <c r="E183" s="25">
        <v>5800</v>
      </c>
    </row>
    <row r="184" spans="1:5" ht="17.25" customHeight="1">
      <c r="A184" s="80">
        <f>COUNTIF($A$4:A183,"&gt;0")</f>
        <v>161</v>
      </c>
      <c r="B184" s="16" t="s">
        <v>211</v>
      </c>
      <c r="C184" s="15" t="s">
        <v>188</v>
      </c>
      <c r="D184" s="27" t="s">
        <v>203</v>
      </c>
      <c r="E184" s="25">
        <v>8040</v>
      </c>
    </row>
    <row r="185" spans="1:5" ht="17.25" customHeight="1">
      <c r="A185" s="80">
        <f>COUNTIF($A$4:A184,"&gt;0")</f>
        <v>162</v>
      </c>
      <c r="B185" s="16" t="s">
        <v>212</v>
      </c>
      <c r="C185" s="15" t="s">
        <v>188</v>
      </c>
      <c r="D185" s="27" t="s">
        <v>203</v>
      </c>
      <c r="E185" s="25">
        <v>9250</v>
      </c>
    </row>
    <row r="186" spans="1:5" ht="17.25" customHeight="1">
      <c r="A186" s="80">
        <f>COUNTIF($A$4:A185,"&gt;0")</f>
        <v>163</v>
      </c>
      <c r="B186" s="16" t="s">
        <v>213</v>
      </c>
      <c r="C186" s="15"/>
      <c r="D186" s="27" t="s">
        <v>203</v>
      </c>
      <c r="E186" s="25">
        <v>5600</v>
      </c>
    </row>
    <row r="187" spans="1:5" ht="17.25" customHeight="1">
      <c r="A187" s="80">
        <f>COUNTIF($A$4:A186,"&gt;0")</f>
        <v>164</v>
      </c>
      <c r="B187" s="16" t="s">
        <v>214</v>
      </c>
      <c r="C187" s="15" t="s">
        <v>188</v>
      </c>
      <c r="D187" s="27" t="s">
        <v>203</v>
      </c>
      <c r="E187" s="25">
        <v>5800</v>
      </c>
    </row>
    <row r="188" spans="1:5" ht="17.25" customHeight="1">
      <c r="A188" s="80">
        <f>COUNTIF($A$4:A187,"&gt;0")</f>
        <v>165</v>
      </c>
      <c r="B188" s="16" t="s">
        <v>215</v>
      </c>
      <c r="C188" s="15"/>
      <c r="D188" s="27" t="s">
        <v>203</v>
      </c>
      <c r="E188" s="25">
        <v>7400</v>
      </c>
    </row>
    <row r="189" spans="1:5" ht="17.25" customHeight="1">
      <c r="A189" s="80">
        <f>COUNTIF($A$4:A188,"&gt;0")</f>
        <v>166</v>
      </c>
      <c r="B189" s="16" t="s">
        <v>216</v>
      </c>
      <c r="C189" s="15" t="s">
        <v>188</v>
      </c>
      <c r="D189" s="27" t="s">
        <v>203</v>
      </c>
      <c r="E189" s="25">
        <v>7650</v>
      </c>
    </row>
    <row r="190" spans="1:5" ht="17.25" customHeight="1">
      <c r="A190" s="80">
        <f>COUNTIF($A$4:A189,"&gt;0")</f>
        <v>167</v>
      </c>
      <c r="B190" s="16" t="s">
        <v>217</v>
      </c>
      <c r="C190" s="15" t="s">
        <v>188</v>
      </c>
      <c r="D190" s="27" t="s">
        <v>203</v>
      </c>
      <c r="E190" s="25">
        <v>9700</v>
      </c>
    </row>
    <row r="191" spans="1:5" ht="17.25" customHeight="1">
      <c r="A191" s="80">
        <f>COUNTIF($A$4:A190,"&gt;0")</f>
        <v>168</v>
      </c>
      <c r="B191" s="16" t="s">
        <v>218</v>
      </c>
      <c r="C191" s="15" t="s">
        <v>188</v>
      </c>
      <c r="D191" s="27" t="s">
        <v>203</v>
      </c>
      <c r="E191" s="25">
        <v>11400</v>
      </c>
    </row>
    <row r="192" spans="1:5" ht="17.25" customHeight="1">
      <c r="A192" s="80">
        <f>COUNTIF($A$4:A191,"&gt;0")</f>
        <v>169</v>
      </c>
      <c r="B192" s="16" t="s">
        <v>219</v>
      </c>
      <c r="C192" s="15"/>
      <c r="D192" s="27" t="s">
        <v>203</v>
      </c>
      <c r="E192" s="25">
        <v>16881</v>
      </c>
    </row>
    <row r="193" spans="1:5" ht="17.25" customHeight="1">
      <c r="A193" s="80">
        <f>COUNTIF($A$4:A192,"&gt;0")</f>
        <v>170</v>
      </c>
      <c r="B193" s="16" t="s">
        <v>220</v>
      </c>
      <c r="C193" s="15"/>
      <c r="D193" s="27" t="s">
        <v>203</v>
      </c>
      <c r="E193" s="25">
        <v>19268</v>
      </c>
    </row>
    <row r="194" spans="1:5" ht="17.25" customHeight="1">
      <c r="A194" s="80">
        <f>COUNTIF($A$4:A193,"&gt;0")</f>
        <v>171</v>
      </c>
      <c r="B194" s="16" t="s">
        <v>221</v>
      </c>
      <c r="C194" s="15"/>
      <c r="D194" s="27" t="s">
        <v>203</v>
      </c>
      <c r="E194" s="25">
        <v>20551</v>
      </c>
    </row>
    <row r="195" spans="1:5" ht="17.25" customHeight="1">
      <c r="A195" s="80">
        <f>COUNTIF($A$4:A194,"&gt;0")</f>
        <v>172</v>
      </c>
      <c r="B195" s="16" t="s">
        <v>222</v>
      </c>
      <c r="C195" s="15"/>
      <c r="D195" s="27" t="s">
        <v>203</v>
      </c>
      <c r="E195" s="25">
        <v>22500</v>
      </c>
    </row>
    <row r="196" spans="1:5" ht="17.25" customHeight="1">
      <c r="A196" s="80">
        <f>COUNTIF($A$4:A195,"&gt;0")</f>
        <v>173</v>
      </c>
      <c r="B196" s="16" t="s">
        <v>223</v>
      </c>
      <c r="C196" s="15"/>
      <c r="D196" s="27" t="s">
        <v>203</v>
      </c>
      <c r="E196" s="25">
        <v>22500</v>
      </c>
    </row>
    <row r="197" spans="1:5" ht="17.25" customHeight="1">
      <c r="A197" s="80">
        <f>COUNTIF($A$4:A196,"&gt;0")</f>
        <v>174</v>
      </c>
      <c r="B197" s="16" t="s">
        <v>224</v>
      </c>
      <c r="C197" s="15"/>
      <c r="D197" s="27" t="s">
        <v>203</v>
      </c>
      <c r="E197" s="25">
        <v>25925</v>
      </c>
    </row>
    <row r="198" spans="1:5" ht="17.25" customHeight="1">
      <c r="A198" s="80">
        <f>COUNTIF($A$4:A197,"&gt;0")</f>
        <v>175</v>
      </c>
      <c r="B198" s="16" t="s">
        <v>225</v>
      </c>
      <c r="C198" s="15"/>
      <c r="D198" s="27" t="s">
        <v>203</v>
      </c>
      <c r="E198" s="25">
        <v>25925</v>
      </c>
    </row>
    <row r="199" spans="1:5" ht="17.25" customHeight="1">
      <c r="A199" s="80">
        <f>COUNTIF($A$4:A198,"&gt;0")</f>
        <v>176</v>
      </c>
      <c r="B199" s="16" t="s">
        <v>226</v>
      </c>
      <c r="C199" s="15" t="s">
        <v>227</v>
      </c>
      <c r="D199" s="27" t="s">
        <v>203</v>
      </c>
      <c r="E199" s="25">
        <v>29300</v>
      </c>
    </row>
    <row r="200" spans="1:5" ht="17.25" customHeight="1">
      <c r="A200" s="80">
        <f>COUNTIF($A$4:A199,"&gt;0")</f>
        <v>177</v>
      </c>
      <c r="B200" s="92" t="s">
        <v>228</v>
      </c>
      <c r="C200" s="71" t="s">
        <v>188</v>
      </c>
      <c r="D200" s="27" t="s">
        <v>203</v>
      </c>
      <c r="E200" s="36">
        <v>16800</v>
      </c>
    </row>
    <row r="201" spans="1:5" ht="17.25" customHeight="1">
      <c r="A201" s="80">
        <f>COUNTIF($A$4:A200,"&gt;0")</f>
        <v>178</v>
      </c>
      <c r="B201" s="92" t="s">
        <v>229</v>
      </c>
      <c r="C201" s="71"/>
      <c r="D201" s="27" t="s">
        <v>203</v>
      </c>
      <c r="E201" s="36">
        <v>19268</v>
      </c>
    </row>
    <row r="202" spans="1:5" ht="17.25" customHeight="1">
      <c r="A202" s="80">
        <f>COUNTIF($A$4:A201,"&gt;0")</f>
        <v>179</v>
      </c>
      <c r="B202" s="92" t="s">
        <v>230</v>
      </c>
      <c r="C202" s="71" t="s">
        <v>188</v>
      </c>
      <c r="D202" s="27" t="s">
        <v>203</v>
      </c>
      <c r="E202" s="36">
        <v>20502</v>
      </c>
    </row>
    <row r="203" spans="1:5" ht="17.25" customHeight="1">
      <c r="A203" s="80">
        <f>COUNTIF($A$4:A202,"&gt;0")</f>
        <v>180</v>
      </c>
      <c r="B203" s="92" t="s">
        <v>231</v>
      </c>
      <c r="C203" s="71" t="s">
        <v>188</v>
      </c>
      <c r="D203" s="27" t="s">
        <v>203</v>
      </c>
      <c r="E203" s="36">
        <v>22500</v>
      </c>
    </row>
    <row r="204" spans="1:5" ht="17.25" customHeight="1">
      <c r="A204" s="80">
        <f>COUNTIF($A$4:A203,"&gt;0")</f>
        <v>181</v>
      </c>
      <c r="B204" s="16" t="s">
        <v>232</v>
      </c>
      <c r="C204" s="93" t="s">
        <v>188</v>
      </c>
      <c r="D204" s="27" t="s">
        <v>203</v>
      </c>
      <c r="E204" s="25">
        <v>25296</v>
      </c>
    </row>
    <row r="205" spans="1:5" ht="17.25" customHeight="1">
      <c r="A205" s="80">
        <f>COUNTIF($A$4:A204,"&gt;0")</f>
        <v>182</v>
      </c>
      <c r="B205" s="16" t="s">
        <v>233</v>
      </c>
      <c r="C205" s="15" t="s">
        <v>188</v>
      </c>
      <c r="D205" s="27" t="s">
        <v>203</v>
      </c>
      <c r="E205" s="25">
        <v>26826</v>
      </c>
    </row>
    <row r="206" spans="1:5" ht="17.25" customHeight="1">
      <c r="A206" s="80">
        <f>COUNTIF($A$4:A205,"&gt;0")</f>
        <v>183</v>
      </c>
      <c r="B206" s="92" t="s">
        <v>234</v>
      </c>
      <c r="C206" s="15" t="s">
        <v>188</v>
      </c>
      <c r="D206" s="27" t="s">
        <v>203</v>
      </c>
      <c r="E206" s="25">
        <v>28100</v>
      </c>
    </row>
    <row r="207" spans="1:5" ht="17.25" customHeight="1">
      <c r="A207" s="80">
        <f>COUNTIF($A$4:A206,"&gt;0")</f>
        <v>184</v>
      </c>
      <c r="B207" s="16" t="s">
        <v>235</v>
      </c>
      <c r="C207" s="15"/>
      <c r="D207" s="27" t="s">
        <v>203</v>
      </c>
      <c r="E207" s="25">
        <v>61000</v>
      </c>
    </row>
    <row r="208" spans="1:5" ht="17.25" customHeight="1">
      <c r="A208" s="80">
        <f>COUNTIF($A$4:A207,"&gt;0")</f>
        <v>185</v>
      </c>
      <c r="B208" s="16" t="s">
        <v>236</v>
      </c>
      <c r="C208" s="15" t="s">
        <v>188</v>
      </c>
      <c r="D208" s="27" t="s">
        <v>203</v>
      </c>
      <c r="E208" s="25">
        <v>61700</v>
      </c>
    </row>
    <row r="209" spans="1:5" ht="17.25" customHeight="1">
      <c r="A209" s="80">
        <f>COUNTIF($A$4:A208,"&gt;0")</f>
        <v>186</v>
      </c>
      <c r="B209" s="16" t="s">
        <v>237</v>
      </c>
      <c r="C209" s="15" t="s">
        <v>188</v>
      </c>
      <c r="D209" s="27" t="s">
        <v>203</v>
      </c>
      <c r="E209" s="25">
        <v>65700</v>
      </c>
    </row>
    <row r="210" spans="1:5" ht="17.25" customHeight="1">
      <c r="A210" s="80">
        <f>COUNTIF($A$4:A209,"&gt;0")</f>
        <v>187</v>
      </c>
      <c r="B210" s="16" t="s">
        <v>238</v>
      </c>
      <c r="C210" s="15"/>
      <c r="D210" s="27" t="s">
        <v>203</v>
      </c>
      <c r="E210" s="25">
        <v>69309</v>
      </c>
    </row>
    <row r="211" spans="1:5" ht="17.25" customHeight="1">
      <c r="A211" s="80">
        <f>COUNTIF($A$4:A210,"&gt;0")</f>
        <v>188</v>
      </c>
      <c r="B211" s="16" t="s">
        <v>239</v>
      </c>
      <c r="C211" s="15" t="s">
        <v>188</v>
      </c>
      <c r="D211" s="27" t="s">
        <v>203</v>
      </c>
      <c r="E211" s="25">
        <v>78900</v>
      </c>
    </row>
    <row r="212" spans="1:5" ht="17.25" customHeight="1">
      <c r="A212" s="80">
        <f>COUNTIF($A$4:A211,"&gt;0")</f>
        <v>189</v>
      </c>
      <c r="B212" s="16" t="s">
        <v>240</v>
      </c>
      <c r="C212" s="15" t="s">
        <v>188</v>
      </c>
      <c r="D212" s="27" t="s">
        <v>203</v>
      </c>
      <c r="E212" s="25">
        <v>83100</v>
      </c>
    </row>
    <row r="213" spans="1:5" ht="17.25" customHeight="1">
      <c r="A213" s="80">
        <f>COUNTIF($A$4:A212,"&gt;0")</f>
        <v>190</v>
      </c>
      <c r="B213" s="16" t="s">
        <v>241</v>
      </c>
      <c r="C213" s="15"/>
      <c r="D213" s="27" t="s">
        <v>203</v>
      </c>
      <c r="E213" s="25">
        <v>96430</v>
      </c>
    </row>
    <row r="214" spans="1:5" ht="17.25" customHeight="1">
      <c r="A214" s="80">
        <f>COUNTIF($A$4:A213,"&gt;0")</f>
        <v>191</v>
      </c>
      <c r="B214" s="16" t="s">
        <v>242</v>
      </c>
      <c r="C214" s="15" t="s">
        <v>188</v>
      </c>
      <c r="D214" s="27" t="s">
        <v>203</v>
      </c>
      <c r="E214" s="25">
        <v>241740</v>
      </c>
    </row>
    <row r="215" spans="1:5" ht="17.25" customHeight="1">
      <c r="A215" s="80">
        <f>COUNTIF($A$4:A214,"&gt;0")</f>
        <v>192</v>
      </c>
      <c r="B215" s="16" t="s">
        <v>243</v>
      </c>
      <c r="C215" s="15"/>
      <c r="D215" s="27" t="s">
        <v>203</v>
      </c>
      <c r="E215" s="25">
        <v>105200</v>
      </c>
    </row>
    <row r="216" spans="1:5" ht="17.25" customHeight="1">
      <c r="A216" s="80">
        <f>COUNTIF($A$4:A215,"&gt;0")</f>
        <v>193</v>
      </c>
      <c r="B216" s="16" t="s">
        <v>244</v>
      </c>
      <c r="C216" s="15" t="s">
        <v>188</v>
      </c>
      <c r="D216" s="27" t="s">
        <v>203</v>
      </c>
      <c r="E216" s="25">
        <v>22300</v>
      </c>
    </row>
    <row r="217" spans="1:5" ht="17.25" customHeight="1">
      <c r="A217" s="80">
        <f>COUNTIF($A$4:A216,"&gt;0")</f>
        <v>194</v>
      </c>
      <c r="B217" s="16" t="s">
        <v>245</v>
      </c>
      <c r="C217" s="15" t="s">
        <v>188</v>
      </c>
      <c r="D217" s="27" t="s">
        <v>203</v>
      </c>
      <c r="E217" s="25">
        <v>24900</v>
      </c>
    </row>
    <row r="218" spans="1:5" ht="17.25" customHeight="1">
      <c r="A218" s="80">
        <f>COUNTIF($A$4:A217,"&gt;0")</f>
        <v>195</v>
      </c>
      <c r="B218" s="16" t="s">
        <v>246</v>
      </c>
      <c r="C218" s="15" t="s">
        <v>188</v>
      </c>
      <c r="D218" s="27" t="s">
        <v>203</v>
      </c>
      <c r="E218" s="25">
        <v>26800</v>
      </c>
    </row>
    <row r="219" spans="1:5" ht="17.25" customHeight="1">
      <c r="A219" s="80">
        <f>COUNTIF($A$5:A218,"&gt;0")</f>
        <v>196</v>
      </c>
      <c r="B219" s="16" t="s">
        <v>247</v>
      </c>
      <c r="C219" s="15" t="s">
        <v>188</v>
      </c>
      <c r="D219" s="27" t="s">
        <v>203</v>
      </c>
      <c r="E219" s="25">
        <v>27000</v>
      </c>
    </row>
    <row r="220" spans="1:5" ht="17.25" customHeight="1">
      <c r="A220" s="80">
        <f>COUNTIF($A$5:A219,"&gt;0")</f>
        <v>197</v>
      </c>
      <c r="B220" s="16" t="s">
        <v>248</v>
      </c>
      <c r="C220" s="15" t="s">
        <v>188</v>
      </c>
      <c r="D220" s="27" t="s">
        <v>203</v>
      </c>
      <c r="E220" s="25">
        <v>16500</v>
      </c>
    </row>
    <row r="221" spans="1:5" ht="17.25" customHeight="1">
      <c r="A221" s="80">
        <f>COUNTIF($A$5:A220,"&gt;0")</f>
        <v>198</v>
      </c>
      <c r="B221" s="16" t="s">
        <v>249</v>
      </c>
      <c r="C221" s="15" t="s">
        <v>188</v>
      </c>
      <c r="D221" s="27" t="s">
        <v>203</v>
      </c>
      <c r="E221" s="25">
        <v>20500</v>
      </c>
    </row>
    <row r="222" spans="1:5" ht="17.25" customHeight="1">
      <c r="A222" s="80">
        <f>COUNTIF($A$4:A221,"&gt;0")</f>
        <v>199</v>
      </c>
      <c r="B222" s="16" t="s">
        <v>250</v>
      </c>
      <c r="C222" s="15" t="s">
        <v>188</v>
      </c>
      <c r="D222" s="27" t="s">
        <v>203</v>
      </c>
      <c r="E222" s="25">
        <v>20330</v>
      </c>
    </row>
    <row r="223" spans="1:5" ht="17.25" customHeight="1">
      <c r="A223" s="80">
        <f>COUNTIF($A$4:A222,"&gt;0")</f>
        <v>200</v>
      </c>
      <c r="B223" s="16" t="s">
        <v>251</v>
      </c>
      <c r="C223" s="15" t="s">
        <v>188</v>
      </c>
      <c r="D223" s="27" t="s">
        <v>203</v>
      </c>
      <c r="E223" s="25">
        <v>22300</v>
      </c>
    </row>
    <row r="224" spans="1:5" ht="17.25" customHeight="1">
      <c r="A224" s="80">
        <f>COUNTIF($A$4:A223,"&gt;0")</f>
        <v>201</v>
      </c>
      <c r="B224" s="16" t="s">
        <v>252</v>
      </c>
      <c r="C224" s="15"/>
      <c r="D224" s="27" t="s">
        <v>203</v>
      </c>
      <c r="E224" s="25">
        <v>26088</v>
      </c>
    </row>
    <row r="225" spans="1:5" ht="17.25" customHeight="1">
      <c r="A225" s="80">
        <f>COUNTIF($A$4:A224,"&gt;0")</f>
        <v>202</v>
      </c>
      <c r="B225" s="16" t="s">
        <v>253</v>
      </c>
      <c r="C225" s="15"/>
      <c r="D225" s="27" t="s">
        <v>203</v>
      </c>
      <c r="E225" s="25">
        <v>32445</v>
      </c>
    </row>
    <row r="226" spans="1:5" ht="17.25" customHeight="1">
      <c r="A226" s="80">
        <f>COUNTIF($A$4:A225,"&gt;0")</f>
        <v>203</v>
      </c>
      <c r="B226" s="16" t="s">
        <v>254</v>
      </c>
      <c r="C226" s="15"/>
      <c r="D226" s="27" t="s">
        <v>203</v>
      </c>
      <c r="E226" s="25">
        <v>36558</v>
      </c>
    </row>
    <row r="227" spans="1:5" ht="17.25" customHeight="1">
      <c r="A227" s="80">
        <f>COUNTIF($A$4:A226,"&gt;0")</f>
        <v>204</v>
      </c>
      <c r="B227" s="16" t="s">
        <v>255</v>
      </c>
      <c r="C227" s="15"/>
      <c r="D227" s="38" t="s">
        <v>29</v>
      </c>
      <c r="E227" s="25">
        <v>2100</v>
      </c>
    </row>
    <row r="228" spans="1:5" ht="17.25" customHeight="1">
      <c r="A228" s="80">
        <f>COUNTIF($A$4:A227,"&gt;0")</f>
        <v>205</v>
      </c>
      <c r="B228" s="16" t="s">
        <v>256</v>
      </c>
      <c r="C228" s="15"/>
      <c r="D228" s="38" t="s">
        <v>29</v>
      </c>
      <c r="E228" s="25">
        <v>5200</v>
      </c>
    </row>
    <row r="229" spans="1:5" ht="15.75">
      <c r="A229" s="81"/>
      <c r="B229" s="115" t="s">
        <v>257</v>
      </c>
      <c r="C229" s="113"/>
      <c r="D229" s="113"/>
      <c r="E229" s="114"/>
    </row>
    <row r="230" spans="1:5" ht="33" customHeight="1">
      <c r="A230" s="80">
        <f>COUNTIF($A$4:A229,"&gt;0")</f>
        <v>206</v>
      </c>
      <c r="B230" s="16" t="s">
        <v>258</v>
      </c>
      <c r="C230" s="15" t="s">
        <v>259</v>
      </c>
      <c r="D230" s="15" t="s">
        <v>260</v>
      </c>
      <c r="E230" s="13">
        <v>30058</v>
      </c>
    </row>
    <row r="231" spans="1:5" ht="30" customHeight="1">
      <c r="A231" s="80">
        <f>COUNTIF($A$4:A230,"&gt;0")</f>
        <v>207</v>
      </c>
      <c r="B231" s="16" t="s">
        <v>261</v>
      </c>
      <c r="C231" s="38" t="s">
        <v>262</v>
      </c>
      <c r="D231" s="15" t="s">
        <v>29</v>
      </c>
      <c r="E231" s="13">
        <v>186450</v>
      </c>
    </row>
    <row r="232" spans="1:5" ht="29.25" customHeight="1">
      <c r="A232" s="80">
        <f>COUNTIF($A$4:A231,"&gt;0")</f>
        <v>208</v>
      </c>
      <c r="B232" s="29" t="s">
        <v>263</v>
      </c>
      <c r="C232" s="38" t="s">
        <v>262</v>
      </c>
      <c r="D232" s="15" t="s">
        <v>29</v>
      </c>
      <c r="E232" s="13">
        <v>285600</v>
      </c>
    </row>
    <row r="233" spans="1:5" ht="15" customHeight="1">
      <c r="A233" s="80">
        <f>COUNTIF($A$4:A232,"&gt;0")</f>
        <v>209</v>
      </c>
      <c r="B233" s="16" t="s">
        <v>264</v>
      </c>
      <c r="C233" s="15" t="s">
        <v>265</v>
      </c>
      <c r="D233" s="15" t="s">
        <v>29</v>
      </c>
      <c r="E233" s="13">
        <v>7006</v>
      </c>
    </row>
    <row r="234" spans="1:5" ht="21" customHeight="1">
      <c r="A234" s="80">
        <f>COUNTIF($A$4:A233,"&gt;0")</f>
        <v>210</v>
      </c>
      <c r="B234" s="16" t="s">
        <v>266</v>
      </c>
      <c r="C234" s="15" t="s">
        <v>267</v>
      </c>
      <c r="D234" s="15" t="s">
        <v>268</v>
      </c>
      <c r="E234" s="13">
        <v>160460</v>
      </c>
    </row>
    <row r="235" spans="1:5" ht="21" customHeight="1">
      <c r="A235" s="80">
        <f>COUNTIF($A$4:A234,"&gt;0")</f>
        <v>211</v>
      </c>
      <c r="B235" s="16" t="s">
        <v>269</v>
      </c>
      <c r="C235" s="15" t="s">
        <v>270</v>
      </c>
      <c r="D235" s="15" t="s">
        <v>268</v>
      </c>
      <c r="E235" s="13">
        <v>224000</v>
      </c>
    </row>
    <row r="236" spans="1:5" ht="21" customHeight="1">
      <c r="A236" s="80">
        <f>COUNTIF($A$4:A235,"&gt;0")</f>
        <v>212</v>
      </c>
      <c r="B236" s="32" t="s">
        <v>271</v>
      </c>
      <c r="C236" s="21" t="s">
        <v>272</v>
      </c>
      <c r="D236" s="15" t="s">
        <v>273</v>
      </c>
      <c r="E236" s="13">
        <v>228000</v>
      </c>
    </row>
    <row r="237" spans="1:5" ht="21" customHeight="1">
      <c r="A237" s="80">
        <f>COUNTIF($A$4:A236,"&gt;0")</f>
        <v>213</v>
      </c>
      <c r="B237" s="16" t="s">
        <v>274</v>
      </c>
      <c r="C237" s="15" t="s">
        <v>188</v>
      </c>
      <c r="D237" s="15" t="s">
        <v>29</v>
      </c>
      <c r="E237" s="13">
        <v>77000</v>
      </c>
    </row>
    <row r="238" spans="1:5" ht="21" customHeight="1">
      <c r="A238" s="80">
        <f>COUNTIF($A$4:A237,"&gt;0")</f>
        <v>214</v>
      </c>
      <c r="B238" s="16" t="s">
        <v>275</v>
      </c>
      <c r="C238" s="15" t="s">
        <v>188</v>
      </c>
      <c r="D238" s="15" t="s">
        <v>29</v>
      </c>
      <c r="E238" s="13">
        <v>78000</v>
      </c>
    </row>
    <row r="239" spans="1:5" ht="21" customHeight="1">
      <c r="A239" s="80">
        <f>COUNTIF($A$4:A238,"&gt;0")</f>
        <v>215</v>
      </c>
      <c r="B239" s="32" t="s">
        <v>276</v>
      </c>
      <c r="C239" s="15" t="s">
        <v>188</v>
      </c>
      <c r="D239" s="15" t="s">
        <v>29</v>
      </c>
      <c r="E239" s="13">
        <v>90780</v>
      </c>
    </row>
    <row r="240" spans="1:5" ht="21" customHeight="1">
      <c r="A240" s="80">
        <f>COUNTIF($A$4:A239,"&gt;0")</f>
        <v>216</v>
      </c>
      <c r="B240" s="32" t="s">
        <v>277</v>
      </c>
      <c r="C240" s="15" t="s">
        <v>188</v>
      </c>
      <c r="D240" s="15" t="s">
        <v>29</v>
      </c>
      <c r="E240" s="13">
        <v>91800</v>
      </c>
    </row>
    <row r="241" spans="1:5" ht="21" customHeight="1">
      <c r="A241" s="80">
        <f>COUNTIF($A$4:A240,"&gt;0")</f>
        <v>217</v>
      </c>
      <c r="B241" s="16" t="s">
        <v>278</v>
      </c>
      <c r="C241" s="15" t="s">
        <v>188</v>
      </c>
      <c r="D241" s="15" t="s">
        <v>29</v>
      </c>
      <c r="E241" s="13">
        <v>41000</v>
      </c>
    </row>
    <row r="242" spans="1:5" ht="21" customHeight="1">
      <c r="A242" s="80">
        <f>COUNTIF($A$4:A241,"&gt;0")</f>
        <v>218</v>
      </c>
      <c r="B242" s="29" t="s">
        <v>279</v>
      </c>
      <c r="C242" s="15" t="s">
        <v>188</v>
      </c>
      <c r="D242" s="15" t="s">
        <v>29</v>
      </c>
      <c r="E242" s="13">
        <v>65000</v>
      </c>
    </row>
    <row r="243" spans="1:5" ht="21" customHeight="1">
      <c r="A243" s="80">
        <f>COUNTIF($A$4:A242,"&gt;0")</f>
        <v>219</v>
      </c>
      <c r="B243" s="29" t="s">
        <v>280</v>
      </c>
      <c r="C243" s="15" t="s">
        <v>188</v>
      </c>
      <c r="D243" s="15" t="s">
        <v>29</v>
      </c>
      <c r="E243" s="13">
        <v>111720</v>
      </c>
    </row>
    <row r="244" spans="1:5" ht="15.75">
      <c r="A244" s="81"/>
      <c r="B244" s="115" t="s">
        <v>281</v>
      </c>
      <c r="C244" s="113"/>
      <c r="D244" s="113"/>
      <c r="E244" s="114"/>
    </row>
    <row r="245" spans="1:5" ht="15.75">
      <c r="A245" s="80">
        <f>COUNTIF($A$4:A244,"&gt;0")</f>
        <v>220</v>
      </c>
      <c r="B245" s="16" t="s">
        <v>282</v>
      </c>
      <c r="C245" s="15" t="s">
        <v>188</v>
      </c>
      <c r="D245" s="15" t="s">
        <v>283</v>
      </c>
      <c r="E245" s="13">
        <v>134728</v>
      </c>
    </row>
    <row r="246" spans="1:5" ht="15.75">
      <c r="A246" s="80">
        <f>COUNTIF($A$4:A245,"&gt;0")</f>
        <v>221</v>
      </c>
      <c r="B246" s="16" t="s">
        <v>284</v>
      </c>
      <c r="C246" s="15"/>
      <c r="D246" s="15" t="s">
        <v>283</v>
      </c>
      <c r="E246" s="13">
        <v>203198</v>
      </c>
    </row>
    <row r="247" spans="1:5" ht="15.75">
      <c r="A247" s="80">
        <f>COUNTIF($A$4:A246,"&gt;0")</f>
        <v>222</v>
      </c>
      <c r="B247" s="16" t="s">
        <v>285</v>
      </c>
      <c r="C247" s="15"/>
      <c r="D247" s="15" t="s">
        <v>283</v>
      </c>
      <c r="E247" s="13">
        <v>339762</v>
      </c>
    </row>
    <row r="248" spans="1:5" ht="15.75">
      <c r="A248" s="80">
        <f>COUNTIF($A$4:A247,"&gt;0")</f>
        <v>223</v>
      </c>
      <c r="B248" s="16" t="s">
        <v>286</v>
      </c>
      <c r="C248" s="15" t="s">
        <v>188</v>
      </c>
      <c r="D248" s="15" t="s">
        <v>203</v>
      </c>
      <c r="E248" s="13">
        <v>4554000</v>
      </c>
    </row>
    <row r="249" spans="1:5" ht="15.75">
      <c r="A249" s="80"/>
      <c r="B249" s="40" t="s">
        <v>287</v>
      </c>
      <c r="C249" s="15"/>
      <c r="D249" s="15"/>
      <c r="E249" s="13"/>
    </row>
    <row r="250" spans="1:5" ht="15.75">
      <c r="A250" s="80"/>
      <c r="B250" s="40" t="s">
        <v>288</v>
      </c>
      <c r="C250" s="15"/>
      <c r="D250" s="15"/>
      <c r="E250" s="13"/>
    </row>
    <row r="251" spans="1:5" ht="15.75">
      <c r="A251" s="80"/>
      <c r="B251" s="40" t="s">
        <v>289</v>
      </c>
      <c r="C251" s="15"/>
      <c r="D251" s="15"/>
      <c r="E251" s="13"/>
    </row>
    <row r="252" spans="1:5" ht="15.75">
      <c r="A252" s="80"/>
      <c r="B252" s="40" t="s">
        <v>290</v>
      </c>
      <c r="C252" s="15"/>
      <c r="D252" s="15"/>
      <c r="E252" s="13"/>
    </row>
    <row r="253" spans="1:5" ht="15.75">
      <c r="A253" s="80"/>
      <c r="B253" s="40" t="s">
        <v>291</v>
      </c>
      <c r="C253" s="15"/>
      <c r="D253" s="15"/>
      <c r="E253" s="13"/>
    </row>
    <row r="254" spans="1:5" ht="15.75">
      <c r="A254" s="80"/>
      <c r="B254" s="40" t="s">
        <v>292</v>
      </c>
      <c r="C254" s="15"/>
      <c r="D254" s="15"/>
      <c r="E254" s="13"/>
    </row>
    <row r="255" spans="1:5" ht="15.75">
      <c r="A255" s="80"/>
      <c r="B255" s="40" t="s">
        <v>293</v>
      </c>
      <c r="C255" s="15"/>
      <c r="D255" s="15"/>
      <c r="E255" s="13"/>
    </row>
    <row r="256" spans="1:5" ht="15.75">
      <c r="A256" s="80"/>
      <c r="B256" s="40" t="s">
        <v>294</v>
      </c>
      <c r="C256" s="15"/>
      <c r="D256" s="15"/>
      <c r="E256" s="13"/>
    </row>
    <row r="257" spans="1:5" ht="15.75">
      <c r="A257" s="80"/>
      <c r="B257" s="40" t="s">
        <v>295</v>
      </c>
      <c r="C257" s="15"/>
      <c r="D257" s="15"/>
      <c r="E257" s="13"/>
    </row>
    <row r="258" spans="1:5" ht="15.75">
      <c r="A258" s="80"/>
      <c r="B258" s="40" t="s">
        <v>296</v>
      </c>
      <c r="C258" s="15"/>
      <c r="D258" s="15"/>
      <c r="E258" s="13"/>
    </row>
    <row r="259" spans="1:5" ht="15.75">
      <c r="A259" s="80"/>
      <c r="B259" s="40" t="s">
        <v>297</v>
      </c>
      <c r="C259" s="15"/>
      <c r="D259" s="15"/>
      <c r="E259" s="13"/>
    </row>
    <row r="260" spans="1:5" ht="15.75">
      <c r="A260" s="80">
        <f>COUNTIF($A$4:A259,"&gt;0")</f>
        <v>224</v>
      </c>
      <c r="B260" s="16" t="s">
        <v>298</v>
      </c>
      <c r="C260" s="15" t="s">
        <v>188</v>
      </c>
      <c r="D260" s="15" t="s">
        <v>203</v>
      </c>
      <c r="E260" s="13">
        <v>4841101</v>
      </c>
    </row>
    <row r="261" spans="1:5" ht="15.75">
      <c r="A261" s="80"/>
      <c r="B261" s="40" t="s">
        <v>287</v>
      </c>
      <c r="C261" s="15"/>
      <c r="D261" s="15"/>
      <c r="E261" s="13"/>
    </row>
    <row r="262" spans="1:5" ht="15.75">
      <c r="A262" s="80"/>
      <c r="B262" s="40" t="s">
        <v>299</v>
      </c>
      <c r="C262" s="15"/>
      <c r="D262" s="15"/>
      <c r="E262" s="13"/>
    </row>
    <row r="263" spans="1:5" ht="15.75">
      <c r="A263" s="80"/>
      <c r="B263" s="40" t="s">
        <v>300</v>
      </c>
      <c r="C263" s="15"/>
      <c r="D263" s="15"/>
      <c r="E263" s="13"/>
    </row>
    <row r="264" spans="1:5" ht="15.75">
      <c r="A264" s="80"/>
      <c r="B264" s="40" t="s">
        <v>301</v>
      </c>
      <c r="C264" s="15"/>
      <c r="D264" s="15"/>
      <c r="E264" s="13"/>
    </row>
    <row r="265" spans="1:5" ht="15.75">
      <c r="A265" s="80"/>
      <c r="B265" s="40" t="s">
        <v>302</v>
      </c>
      <c r="C265" s="15"/>
      <c r="D265" s="15"/>
      <c r="E265" s="13"/>
    </row>
    <row r="266" spans="1:5" ht="15.75">
      <c r="A266" s="80"/>
      <c r="B266" s="40" t="s">
        <v>303</v>
      </c>
      <c r="C266" s="15"/>
      <c r="D266" s="15"/>
      <c r="E266" s="13"/>
    </row>
    <row r="267" spans="1:5" ht="15.75">
      <c r="A267" s="80">
        <f>COUNTIF($A$4:A266,"&gt;0")</f>
        <v>225</v>
      </c>
      <c r="B267" s="16" t="s">
        <v>304</v>
      </c>
      <c r="C267" s="15" t="s">
        <v>188</v>
      </c>
      <c r="D267" s="15" t="s">
        <v>203</v>
      </c>
      <c r="E267" s="13">
        <v>4072000</v>
      </c>
    </row>
    <row r="268" spans="1:5" ht="15.75">
      <c r="A268" s="80"/>
      <c r="B268" s="40" t="s">
        <v>287</v>
      </c>
      <c r="C268" s="15"/>
      <c r="D268" s="15"/>
      <c r="E268" s="13"/>
    </row>
    <row r="269" spans="1:5" ht="15.75">
      <c r="A269" s="80"/>
      <c r="B269" s="40" t="s">
        <v>305</v>
      </c>
      <c r="C269" s="15"/>
      <c r="D269" s="15"/>
      <c r="E269" s="13"/>
    </row>
    <row r="270" spans="1:5" ht="15.75">
      <c r="A270" s="80"/>
      <c r="B270" s="40" t="s">
        <v>306</v>
      </c>
      <c r="C270" s="15"/>
      <c r="D270" s="15"/>
      <c r="E270" s="13"/>
    </row>
    <row r="271" spans="1:5" ht="15.75">
      <c r="A271" s="80"/>
      <c r="B271" s="40" t="s">
        <v>307</v>
      </c>
      <c r="C271" s="15"/>
      <c r="D271" s="15"/>
      <c r="E271" s="13"/>
    </row>
    <row r="272" spans="1:5" ht="15.75">
      <c r="A272" s="80"/>
      <c r="B272" s="40" t="s">
        <v>308</v>
      </c>
      <c r="C272" s="15"/>
      <c r="D272" s="15"/>
      <c r="E272" s="13"/>
    </row>
    <row r="273" spans="1:5" ht="15.75">
      <c r="A273" s="80"/>
      <c r="B273" s="40" t="s">
        <v>309</v>
      </c>
      <c r="C273" s="15"/>
      <c r="D273" s="15"/>
      <c r="E273" s="13"/>
    </row>
    <row r="274" spans="1:5" ht="15.75">
      <c r="A274" s="80">
        <f>COUNTIF($A$4:A267,"&gt;0")</f>
        <v>226</v>
      </c>
      <c r="B274" s="16" t="s">
        <v>310</v>
      </c>
      <c r="C274" s="15" t="s">
        <v>188</v>
      </c>
      <c r="D274" s="15" t="s">
        <v>203</v>
      </c>
      <c r="E274" s="13">
        <v>6500000</v>
      </c>
    </row>
    <row r="275" spans="1:5" ht="15.75">
      <c r="A275" s="80"/>
      <c r="B275" s="40" t="s">
        <v>287</v>
      </c>
      <c r="C275" s="15"/>
      <c r="D275" s="15"/>
      <c r="E275" s="13"/>
    </row>
    <row r="276" spans="1:5" ht="15.75">
      <c r="A276" s="80"/>
      <c r="B276" s="40" t="s">
        <v>311</v>
      </c>
      <c r="C276" s="15"/>
      <c r="D276" s="15"/>
      <c r="E276" s="13"/>
    </row>
    <row r="277" spans="1:5" ht="15.75">
      <c r="A277" s="80"/>
      <c r="B277" s="40" t="s">
        <v>300</v>
      </c>
      <c r="C277" s="15"/>
      <c r="D277" s="15"/>
      <c r="E277" s="13"/>
    </row>
    <row r="278" spans="1:5" ht="15.75">
      <c r="A278" s="80"/>
      <c r="B278" s="40" t="s">
        <v>301</v>
      </c>
      <c r="C278" s="15"/>
      <c r="D278" s="15"/>
      <c r="E278" s="13"/>
    </row>
    <row r="279" spans="1:5" ht="15.75">
      <c r="A279" s="80"/>
      <c r="B279" s="40" t="s">
        <v>302</v>
      </c>
      <c r="C279" s="15"/>
      <c r="D279" s="15"/>
      <c r="E279" s="13"/>
    </row>
    <row r="280" spans="1:5" ht="15.75">
      <c r="A280" s="80"/>
      <c r="B280" s="40" t="s">
        <v>303</v>
      </c>
      <c r="C280" s="15"/>
      <c r="D280" s="15"/>
      <c r="E280" s="13"/>
    </row>
    <row r="281" spans="1:5" ht="15.75">
      <c r="A281" s="80">
        <f>COUNTIF($A$4:A280,"&gt;0")</f>
        <v>227</v>
      </c>
      <c r="B281" s="16" t="s">
        <v>312</v>
      </c>
      <c r="C281" s="15" t="s">
        <v>188</v>
      </c>
      <c r="D281" s="15" t="s">
        <v>203</v>
      </c>
      <c r="E281" s="13">
        <f>E305/2</f>
        <v>518000</v>
      </c>
    </row>
    <row r="282" spans="1:5" ht="15.75">
      <c r="A282" s="80"/>
      <c r="B282" s="40" t="s">
        <v>287</v>
      </c>
      <c r="C282" s="15"/>
      <c r="D282" s="15"/>
      <c r="E282" s="13"/>
    </row>
    <row r="283" spans="1:5" ht="15.75">
      <c r="A283" s="80"/>
      <c r="B283" s="40" t="s">
        <v>313</v>
      </c>
      <c r="C283" s="15"/>
      <c r="D283" s="15"/>
      <c r="E283" s="13"/>
    </row>
    <row r="284" spans="1:5" ht="15.75">
      <c r="A284" s="80"/>
      <c r="B284" s="40" t="s">
        <v>314</v>
      </c>
      <c r="C284" s="15"/>
      <c r="D284" s="15"/>
      <c r="E284" s="13"/>
    </row>
    <row r="285" spans="1:5" ht="15.75">
      <c r="A285" s="80">
        <f>COUNTIF($A$4:A284,"&gt;0")</f>
        <v>228</v>
      </c>
      <c r="B285" s="16" t="s">
        <v>315</v>
      </c>
      <c r="C285" s="15" t="s">
        <v>188</v>
      </c>
      <c r="D285" s="15" t="s">
        <v>203</v>
      </c>
      <c r="E285" s="13">
        <v>505500</v>
      </c>
    </row>
    <row r="286" spans="1:5" ht="15.75">
      <c r="A286" s="80"/>
      <c r="B286" s="40" t="s">
        <v>287</v>
      </c>
      <c r="C286" s="15"/>
      <c r="D286" s="15"/>
      <c r="E286" s="13"/>
    </row>
    <row r="287" spans="1:5" ht="15.75">
      <c r="A287" s="80"/>
      <c r="B287" s="40" t="s">
        <v>316</v>
      </c>
      <c r="C287" s="15"/>
      <c r="D287" s="15"/>
      <c r="E287" s="13"/>
    </row>
    <row r="288" spans="1:5" ht="15.75">
      <c r="A288" s="80"/>
      <c r="B288" s="40" t="s">
        <v>317</v>
      </c>
      <c r="C288" s="15"/>
      <c r="D288" s="15"/>
      <c r="E288" s="13"/>
    </row>
    <row r="289" spans="1:5" ht="15.75">
      <c r="A289" s="80">
        <f>COUNTIF($A$4:A288,"&gt;0")</f>
        <v>229</v>
      </c>
      <c r="B289" s="16" t="s">
        <v>318</v>
      </c>
      <c r="C289" s="15" t="s">
        <v>319</v>
      </c>
      <c r="D289" s="15" t="s">
        <v>203</v>
      </c>
      <c r="E289" s="13">
        <v>900000</v>
      </c>
    </row>
    <row r="290" spans="1:5" ht="15.75">
      <c r="A290" s="80"/>
      <c r="B290" s="40" t="s">
        <v>287</v>
      </c>
      <c r="C290" s="15"/>
      <c r="D290" s="15"/>
      <c r="E290" s="13"/>
    </row>
    <row r="291" spans="1:5" ht="15.75">
      <c r="A291" s="80"/>
      <c r="B291" s="40" t="s">
        <v>320</v>
      </c>
      <c r="C291" s="15"/>
      <c r="D291" s="15"/>
      <c r="E291" s="13"/>
    </row>
    <row r="292" spans="1:5" ht="15.75">
      <c r="A292" s="80"/>
      <c r="B292" s="40" t="s">
        <v>321</v>
      </c>
      <c r="C292" s="15"/>
      <c r="D292" s="15"/>
      <c r="E292" s="13"/>
    </row>
    <row r="293" spans="1:5" ht="15.75">
      <c r="A293" s="80">
        <f>COUNTIF($A$4:A292,"&gt;0")</f>
        <v>230</v>
      </c>
      <c r="B293" s="16" t="s">
        <v>322</v>
      </c>
      <c r="C293" s="15" t="s">
        <v>188</v>
      </c>
      <c r="D293" s="15" t="s">
        <v>203</v>
      </c>
      <c r="E293" s="13">
        <v>576000</v>
      </c>
    </row>
    <row r="294" spans="1:5" ht="15.75">
      <c r="A294" s="80"/>
      <c r="B294" s="40" t="s">
        <v>287</v>
      </c>
      <c r="C294" s="15"/>
      <c r="D294" s="15"/>
      <c r="E294" s="13"/>
    </row>
    <row r="295" spans="1:5" ht="15.75">
      <c r="A295" s="80"/>
      <c r="B295" s="40" t="s">
        <v>323</v>
      </c>
      <c r="C295" s="15"/>
      <c r="D295" s="15"/>
      <c r="E295" s="13"/>
    </row>
    <row r="296" spans="1:5" ht="15.75">
      <c r="A296" s="80"/>
      <c r="B296" s="40" t="s">
        <v>324</v>
      </c>
      <c r="C296" s="15"/>
      <c r="D296" s="15"/>
      <c r="E296" s="13"/>
    </row>
    <row r="297" spans="1:5" ht="15.75">
      <c r="A297" s="80">
        <f>COUNTIF($A$4:A296,"&gt;0")</f>
        <v>231</v>
      </c>
      <c r="B297" s="16" t="s">
        <v>325</v>
      </c>
      <c r="C297" s="15" t="s">
        <v>188</v>
      </c>
      <c r="D297" s="15" t="s">
        <v>203</v>
      </c>
      <c r="E297" s="13">
        <v>624000</v>
      </c>
    </row>
    <row r="298" spans="1:5" ht="15.75">
      <c r="A298" s="80"/>
      <c r="B298" s="40" t="s">
        <v>287</v>
      </c>
      <c r="C298" s="15"/>
      <c r="D298" s="15"/>
      <c r="E298" s="13"/>
    </row>
    <row r="299" spans="1:5" ht="15.75">
      <c r="A299" s="80"/>
      <c r="B299" s="40" t="s">
        <v>326</v>
      </c>
      <c r="C299" s="15"/>
      <c r="D299" s="15"/>
      <c r="E299" s="13"/>
    </row>
    <row r="300" spans="1:5" ht="15.75">
      <c r="A300" s="80"/>
      <c r="B300" s="40" t="s">
        <v>314</v>
      </c>
      <c r="C300" s="15"/>
      <c r="D300" s="15"/>
      <c r="E300" s="13"/>
    </row>
    <row r="301" spans="1:5" ht="15.75">
      <c r="A301" s="80">
        <f>COUNTIF($A$4:A297,"&gt;0")</f>
        <v>232</v>
      </c>
      <c r="B301" s="16" t="s">
        <v>327</v>
      </c>
      <c r="C301" s="15" t="s">
        <v>227</v>
      </c>
      <c r="D301" s="15" t="s">
        <v>203</v>
      </c>
      <c r="E301" s="13">
        <v>1006000</v>
      </c>
    </row>
    <row r="302" spans="1:5" ht="15.75">
      <c r="A302" s="80"/>
      <c r="B302" s="40" t="s">
        <v>287</v>
      </c>
      <c r="C302" s="15"/>
      <c r="D302" s="15"/>
      <c r="E302" s="13"/>
    </row>
    <row r="303" spans="1:5" ht="15.75">
      <c r="A303" s="80"/>
      <c r="B303" s="40" t="s">
        <v>328</v>
      </c>
      <c r="C303" s="15"/>
      <c r="D303" s="15"/>
      <c r="E303" s="13"/>
    </row>
    <row r="304" spans="1:5" ht="15.75">
      <c r="A304" s="80"/>
      <c r="B304" s="40" t="s">
        <v>329</v>
      </c>
      <c r="C304" s="15"/>
      <c r="D304" s="15"/>
      <c r="E304" s="13"/>
    </row>
    <row r="305" spans="1:5" ht="15.75">
      <c r="A305" s="80">
        <f>COUNTIF($A$4:A301,"&gt;0")</f>
        <v>233</v>
      </c>
      <c r="B305" s="16" t="s">
        <v>330</v>
      </c>
      <c r="C305" s="15" t="s">
        <v>188</v>
      </c>
      <c r="D305" s="15" t="s">
        <v>203</v>
      </c>
      <c r="E305" s="13">
        <v>1036000</v>
      </c>
    </row>
    <row r="306" spans="1:5" ht="15.75">
      <c r="A306" s="80"/>
      <c r="B306" s="40" t="s">
        <v>287</v>
      </c>
      <c r="C306" s="15"/>
      <c r="D306" s="15"/>
      <c r="E306" s="13"/>
    </row>
    <row r="307" spans="1:5" ht="15.75">
      <c r="A307" s="80"/>
      <c r="B307" s="40" t="s">
        <v>331</v>
      </c>
      <c r="C307" s="15"/>
      <c r="D307" s="15"/>
      <c r="E307" s="13"/>
    </row>
    <row r="308" spans="1:5" ht="15.75">
      <c r="A308" s="80"/>
      <c r="B308" s="40" t="s">
        <v>332</v>
      </c>
      <c r="C308" s="15"/>
      <c r="D308" s="15"/>
      <c r="E308" s="13"/>
    </row>
    <row r="309" spans="1:5" ht="15.75">
      <c r="A309" s="80">
        <f>COUNTIF($A$4:A308,"&gt;0")</f>
        <v>234</v>
      </c>
      <c r="B309" s="16" t="s">
        <v>333</v>
      </c>
      <c r="C309" s="15" t="s">
        <v>188</v>
      </c>
      <c r="D309" s="15" t="s">
        <v>203</v>
      </c>
      <c r="E309" s="13">
        <v>1011000</v>
      </c>
    </row>
    <row r="310" spans="1:5" ht="15.75">
      <c r="A310" s="80"/>
      <c r="B310" s="40" t="s">
        <v>287</v>
      </c>
      <c r="C310" s="15"/>
      <c r="D310" s="15"/>
      <c r="E310" s="13"/>
    </row>
    <row r="311" spans="1:5" ht="15.75">
      <c r="A311" s="80"/>
      <c r="B311" s="40" t="s">
        <v>334</v>
      </c>
      <c r="C311" s="15"/>
      <c r="D311" s="15"/>
      <c r="E311" s="13"/>
    </row>
    <row r="312" spans="1:5" ht="15.75">
      <c r="A312" s="80"/>
      <c r="B312" s="40" t="s">
        <v>335</v>
      </c>
      <c r="C312" s="15"/>
      <c r="D312" s="15"/>
      <c r="E312" s="13"/>
    </row>
    <row r="313" spans="1:5" ht="22.5" customHeight="1">
      <c r="A313" s="80">
        <f>COUNTIF($A$4:A312,"&gt;0")</f>
        <v>235</v>
      </c>
      <c r="B313" s="16" t="s">
        <v>336</v>
      </c>
      <c r="C313" s="15" t="s">
        <v>188</v>
      </c>
      <c r="D313" s="15" t="s">
        <v>203</v>
      </c>
      <c r="E313" s="13">
        <v>1166000</v>
      </c>
    </row>
    <row r="314" spans="1:5" ht="15.75">
      <c r="A314" s="80"/>
      <c r="B314" s="40" t="s">
        <v>287</v>
      </c>
      <c r="C314" s="15"/>
      <c r="D314" s="15"/>
      <c r="E314" s="13"/>
    </row>
    <row r="315" spans="1:5" ht="15.75">
      <c r="A315" s="80"/>
      <c r="B315" s="40" t="s">
        <v>337</v>
      </c>
      <c r="C315" s="15"/>
      <c r="D315" s="15"/>
      <c r="E315" s="13"/>
    </row>
    <row r="316" spans="1:5" ht="15.75">
      <c r="A316" s="80"/>
      <c r="B316" s="40" t="s">
        <v>338</v>
      </c>
      <c r="C316" s="15"/>
      <c r="D316" s="15"/>
      <c r="E316" s="13"/>
    </row>
    <row r="317" spans="1:5" ht="15.75">
      <c r="A317" s="80">
        <f>COUNTIF($A$4:A316,"&gt;0")</f>
        <v>236</v>
      </c>
      <c r="B317" s="16" t="s">
        <v>339</v>
      </c>
      <c r="C317" s="15" t="s">
        <v>188</v>
      </c>
      <c r="D317" s="15" t="s">
        <v>203</v>
      </c>
      <c r="E317" s="13">
        <v>1250000</v>
      </c>
    </row>
    <row r="318" spans="1:5" ht="15.75">
      <c r="A318" s="80"/>
      <c r="B318" s="40" t="s">
        <v>287</v>
      </c>
      <c r="C318" s="15"/>
      <c r="D318" s="15"/>
      <c r="E318" s="13"/>
    </row>
    <row r="319" spans="1:5" ht="15.75">
      <c r="A319" s="80"/>
      <c r="B319" s="40" t="s">
        <v>340</v>
      </c>
      <c r="C319" s="15"/>
      <c r="D319" s="15"/>
      <c r="E319" s="13"/>
    </row>
    <row r="320" spans="1:5" ht="15.75">
      <c r="A320" s="80"/>
      <c r="B320" s="40" t="s">
        <v>332</v>
      </c>
      <c r="C320" s="15"/>
      <c r="D320" s="15"/>
      <c r="E320" s="13"/>
    </row>
    <row r="321" spans="1:5" ht="15.75">
      <c r="A321" s="80">
        <f>COUNTIF($A$4:A320,"&gt;0")</f>
        <v>237</v>
      </c>
      <c r="B321" s="16" t="s">
        <v>341</v>
      </c>
      <c r="C321" s="15" t="s">
        <v>188</v>
      </c>
      <c r="D321" s="15" t="s">
        <v>342</v>
      </c>
      <c r="E321" s="13">
        <v>1678000</v>
      </c>
    </row>
    <row r="322" spans="1:5" ht="15.75">
      <c r="A322" s="80"/>
      <c r="B322" s="40" t="s">
        <v>343</v>
      </c>
      <c r="C322" s="15"/>
      <c r="D322" s="15"/>
      <c r="E322" s="13"/>
    </row>
    <row r="323" spans="1:5" ht="15.75">
      <c r="A323" s="80"/>
      <c r="B323" s="40" t="s">
        <v>344</v>
      </c>
      <c r="C323" s="15"/>
      <c r="D323" s="15"/>
      <c r="E323" s="13"/>
    </row>
    <row r="324" spans="1:5" ht="15.75">
      <c r="A324" s="80"/>
      <c r="B324" s="40" t="s">
        <v>345</v>
      </c>
      <c r="C324" s="15"/>
      <c r="D324" s="15"/>
      <c r="E324" s="13"/>
    </row>
    <row r="325" spans="1:5" ht="15.75">
      <c r="A325" s="80"/>
      <c r="B325" s="40" t="s">
        <v>346</v>
      </c>
      <c r="C325" s="15"/>
      <c r="D325" s="15"/>
      <c r="E325" s="13"/>
    </row>
    <row r="326" spans="1:5" ht="15.75">
      <c r="A326" s="80">
        <f>COUNTIF($A$4:A321,"&gt;0")</f>
        <v>238</v>
      </c>
      <c r="B326" s="16" t="s">
        <v>347</v>
      </c>
      <c r="C326" s="15" t="s">
        <v>188</v>
      </c>
      <c r="D326" s="15" t="s">
        <v>342</v>
      </c>
      <c r="E326" s="13">
        <v>986000</v>
      </c>
    </row>
    <row r="327" spans="1:5" ht="15.75">
      <c r="A327" s="80"/>
      <c r="B327" s="40" t="s">
        <v>343</v>
      </c>
      <c r="C327" s="15"/>
      <c r="D327" s="15"/>
      <c r="E327" s="13"/>
    </row>
    <row r="328" spans="1:5" ht="15.75">
      <c r="A328" s="80"/>
      <c r="B328" s="40" t="s">
        <v>348</v>
      </c>
      <c r="C328" s="15"/>
      <c r="D328" s="15"/>
      <c r="E328" s="13"/>
    </row>
    <row r="329" spans="1:5" ht="15.75">
      <c r="A329" s="80">
        <f>COUNTIF($A$4:A328,"&gt;0")</f>
        <v>239</v>
      </c>
      <c r="B329" s="16" t="s">
        <v>349</v>
      </c>
      <c r="C329" s="15"/>
      <c r="D329" s="15" t="s">
        <v>203</v>
      </c>
      <c r="E329" s="13">
        <v>1200000</v>
      </c>
    </row>
    <row r="330" spans="1:5" ht="15.75">
      <c r="A330" s="80"/>
      <c r="B330" s="40" t="s">
        <v>287</v>
      </c>
      <c r="C330" s="15"/>
      <c r="D330" s="15"/>
      <c r="E330" s="13"/>
    </row>
    <row r="331" spans="1:5" ht="15.75">
      <c r="A331" s="80"/>
      <c r="B331" s="40" t="s">
        <v>350</v>
      </c>
      <c r="C331" s="15"/>
      <c r="D331" s="15"/>
      <c r="E331" s="13"/>
    </row>
    <row r="332" spans="1:5" ht="15.75">
      <c r="A332" s="80">
        <f>COUNTIF($A$4:A331,"&gt;0")</f>
        <v>240</v>
      </c>
      <c r="B332" s="16" t="s">
        <v>351</v>
      </c>
      <c r="C332" s="15"/>
      <c r="D332" s="21" t="s">
        <v>203</v>
      </c>
      <c r="E332" s="13">
        <v>1090000</v>
      </c>
    </row>
    <row r="333" spans="1:5" ht="15.75">
      <c r="A333" s="80"/>
      <c r="B333" s="40" t="s">
        <v>352</v>
      </c>
      <c r="C333" s="15"/>
      <c r="D333" s="15"/>
      <c r="E333" s="13"/>
    </row>
    <row r="334" spans="1:5" ht="15.75">
      <c r="A334" s="80"/>
      <c r="B334" s="40" t="s">
        <v>353</v>
      </c>
      <c r="C334" s="15"/>
      <c r="D334" s="15"/>
      <c r="E334" s="13"/>
    </row>
    <row r="335" spans="1:5" ht="15.75">
      <c r="A335" s="80"/>
      <c r="B335" s="40" t="s">
        <v>354</v>
      </c>
      <c r="C335" s="15"/>
      <c r="D335" s="15"/>
      <c r="E335" s="13"/>
    </row>
    <row r="336" spans="1:5" ht="15.75">
      <c r="A336" s="80">
        <f>COUNTIF($A$4:A335,"&gt;0")</f>
        <v>241</v>
      </c>
      <c r="B336" s="16" t="s">
        <v>355</v>
      </c>
      <c r="C336" s="15" t="s">
        <v>188</v>
      </c>
      <c r="D336" s="15" t="s">
        <v>203</v>
      </c>
      <c r="E336" s="13">
        <v>1635000</v>
      </c>
    </row>
    <row r="337" spans="1:5" ht="15.75">
      <c r="A337" s="80"/>
      <c r="B337" s="40" t="s">
        <v>287</v>
      </c>
      <c r="C337" s="15"/>
      <c r="D337" s="15"/>
      <c r="E337" s="13"/>
    </row>
    <row r="338" spans="1:5" ht="15.75">
      <c r="A338" s="80"/>
      <c r="B338" s="40" t="s">
        <v>356</v>
      </c>
      <c r="C338" s="15"/>
      <c r="D338" s="15"/>
      <c r="E338" s="13"/>
    </row>
    <row r="339" spans="1:5" ht="15.75">
      <c r="A339" s="80"/>
      <c r="B339" s="40" t="s">
        <v>357</v>
      </c>
      <c r="C339" s="15"/>
      <c r="D339" s="15"/>
      <c r="E339" s="13"/>
    </row>
    <row r="340" spans="1:5" ht="15.75">
      <c r="A340" s="80">
        <f>COUNTIF($A$4:A339,"&gt;0")</f>
        <v>242</v>
      </c>
      <c r="B340" s="41" t="s">
        <v>358</v>
      </c>
      <c r="C340" s="38" t="s">
        <v>188</v>
      </c>
      <c r="D340" s="21" t="s">
        <v>203</v>
      </c>
      <c r="E340" s="13">
        <v>2360000</v>
      </c>
    </row>
    <row r="341" spans="1:5" ht="15.75">
      <c r="A341" s="80"/>
      <c r="B341" s="94" t="s">
        <v>287</v>
      </c>
      <c r="C341" s="95"/>
      <c r="D341" s="21"/>
      <c r="E341" s="13"/>
    </row>
    <row r="342" spans="1:5" ht="15.75">
      <c r="A342" s="80"/>
      <c r="B342" s="94" t="s">
        <v>359</v>
      </c>
      <c r="C342" s="95"/>
      <c r="D342" s="21"/>
      <c r="E342" s="13"/>
    </row>
    <row r="343" spans="1:5" ht="15.75">
      <c r="A343" s="80"/>
      <c r="B343" s="94" t="s">
        <v>360</v>
      </c>
      <c r="C343" s="95"/>
      <c r="D343" s="21"/>
      <c r="E343" s="13"/>
    </row>
    <row r="344" spans="1:5" ht="15.75">
      <c r="A344" s="80">
        <f>COUNTIF($A$4:A343,"&gt;0")</f>
        <v>243</v>
      </c>
      <c r="B344" s="30" t="s">
        <v>361</v>
      </c>
      <c r="C344" s="38" t="s">
        <v>188</v>
      </c>
      <c r="D344" s="21" t="s">
        <v>203</v>
      </c>
      <c r="E344" s="13">
        <v>3270000</v>
      </c>
    </row>
    <row r="345" spans="1:5" ht="15.75">
      <c r="A345" s="80"/>
      <c r="B345" s="94" t="s">
        <v>287</v>
      </c>
      <c r="C345" s="95"/>
      <c r="D345" s="21"/>
      <c r="E345" s="13"/>
    </row>
    <row r="346" spans="1:5" ht="15.75">
      <c r="A346" s="80"/>
      <c r="B346" s="94" t="s">
        <v>362</v>
      </c>
      <c r="C346" s="95"/>
      <c r="D346" s="21"/>
      <c r="E346" s="13"/>
    </row>
    <row r="347" spans="1:5" ht="15.75">
      <c r="A347" s="80"/>
      <c r="B347" s="94" t="s">
        <v>363</v>
      </c>
      <c r="C347" s="95"/>
      <c r="D347" s="21"/>
      <c r="E347" s="13"/>
    </row>
    <row r="348" spans="1:5" ht="16.5" customHeight="1">
      <c r="A348" s="80">
        <f>COUNTIF($A$4:A347,"&gt;0")</f>
        <v>244</v>
      </c>
      <c r="B348" s="41" t="s">
        <v>364</v>
      </c>
      <c r="C348" s="38" t="s">
        <v>188</v>
      </c>
      <c r="D348" s="21" t="s">
        <v>203</v>
      </c>
      <c r="E348" s="13">
        <v>2968000</v>
      </c>
    </row>
    <row r="349" spans="1:5" ht="15.75">
      <c r="A349" s="80"/>
      <c r="B349" s="94" t="s">
        <v>287</v>
      </c>
      <c r="C349" s="95"/>
      <c r="D349" s="21"/>
      <c r="E349" s="13"/>
    </row>
    <row r="350" spans="1:5" ht="15.75">
      <c r="A350" s="80"/>
      <c r="B350" s="94" t="s">
        <v>365</v>
      </c>
      <c r="C350" s="95"/>
      <c r="D350" s="21"/>
      <c r="E350" s="13"/>
    </row>
    <row r="351" spans="1:5" ht="15.75">
      <c r="A351" s="80"/>
      <c r="B351" s="94" t="s">
        <v>360</v>
      </c>
      <c r="C351" s="95"/>
      <c r="D351" s="21"/>
      <c r="E351" s="13"/>
    </row>
    <row r="352" spans="1:5" ht="16.5" customHeight="1">
      <c r="A352" s="80">
        <f>COUNTIF($A$4:A351,"&gt;0")</f>
        <v>245</v>
      </c>
      <c r="B352" s="41" t="s">
        <v>366</v>
      </c>
      <c r="C352" s="38" t="s">
        <v>188</v>
      </c>
      <c r="D352" s="21" t="s">
        <v>203</v>
      </c>
      <c r="E352" s="13">
        <v>4420000</v>
      </c>
    </row>
    <row r="353" spans="1:5" ht="15.75">
      <c r="A353" s="80"/>
      <c r="B353" s="94" t="s">
        <v>287</v>
      </c>
      <c r="C353" s="95"/>
      <c r="D353" s="21"/>
      <c r="E353" s="13"/>
    </row>
    <row r="354" spans="1:5" ht="15.75">
      <c r="A354" s="80"/>
      <c r="B354" s="94" t="s">
        <v>367</v>
      </c>
      <c r="C354" s="95"/>
      <c r="D354" s="21"/>
      <c r="E354" s="13"/>
    </row>
    <row r="355" spans="1:5" ht="15.75">
      <c r="A355" s="80"/>
      <c r="B355" s="94" t="s">
        <v>368</v>
      </c>
      <c r="C355" s="95"/>
      <c r="D355" s="21"/>
      <c r="E355" s="13"/>
    </row>
    <row r="356" spans="1:5" ht="15.75">
      <c r="A356" s="80">
        <f>COUNTIF($A$4:A355,"&gt;0")</f>
        <v>246</v>
      </c>
      <c r="B356" s="16" t="s">
        <v>369</v>
      </c>
      <c r="C356" s="15" t="s">
        <v>188</v>
      </c>
      <c r="D356" s="21" t="s">
        <v>203</v>
      </c>
      <c r="E356" s="13">
        <v>560000</v>
      </c>
    </row>
    <row r="357" spans="1:5" ht="15.75">
      <c r="A357" s="80"/>
      <c r="B357" s="40" t="s">
        <v>287</v>
      </c>
      <c r="C357" s="15"/>
      <c r="D357" s="15"/>
      <c r="E357" s="13"/>
    </row>
    <row r="358" spans="1:5" ht="15.75">
      <c r="A358" s="80"/>
      <c r="B358" s="40" t="s">
        <v>370</v>
      </c>
      <c r="C358" s="15"/>
      <c r="D358" s="15"/>
      <c r="E358" s="13"/>
    </row>
    <row r="359" spans="1:5" ht="15.75">
      <c r="A359" s="80">
        <f>COUNTIF($A$4:A358,"&gt;0")</f>
        <v>247</v>
      </c>
      <c r="B359" s="40" t="s">
        <v>371</v>
      </c>
      <c r="C359" s="15" t="s">
        <v>188</v>
      </c>
      <c r="D359" s="15" t="s">
        <v>203</v>
      </c>
      <c r="E359" s="13">
        <v>181000</v>
      </c>
    </row>
    <row r="360" spans="1:5" ht="15.75">
      <c r="A360" s="80"/>
      <c r="B360" s="40" t="s">
        <v>287</v>
      </c>
      <c r="C360" s="15"/>
      <c r="D360" s="15"/>
      <c r="E360" s="13"/>
    </row>
    <row r="361" spans="1:5" ht="15.75">
      <c r="A361" s="80"/>
      <c r="B361" s="40" t="s">
        <v>372</v>
      </c>
      <c r="C361" s="15"/>
      <c r="D361" s="15"/>
      <c r="E361" s="13"/>
    </row>
    <row r="362" spans="1:5" ht="15.75">
      <c r="A362" s="80">
        <f>COUNTIF($A$4:A361,"&gt;0")</f>
        <v>248</v>
      </c>
      <c r="B362" s="96" t="s">
        <v>373</v>
      </c>
      <c r="C362" s="38" t="s">
        <v>188</v>
      </c>
      <c r="D362" s="47" t="s">
        <v>203</v>
      </c>
      <c r="E362" s="45">
        <v>503000</v>
      </c>
    </row>
    <row r="363" spans="1:5" ht="15.75">
      <c r="A363" s="80"/>
      <c r="B363" s="94" t="s">
        <v>287</v>
      </c>
      <c r="C363" s="95"/>
      <c r="D363" s="47"/>
      <c r="E363" s="45"/>
    </row>
    <row r="364" spans="1:5" ht="15.75">
      <c r="A364" s="80"/>
      <c r="B364" s="94" t="s">
        <v>374</v>
      </c>
      <c r="C364" s="95"/>
      <c r="D364" s="47"/>
      <c r="E364" s="45"/>
    </row>
    <row r="365" spans="1:5" ht="15.75">
      <c r="A365" s="80"/>
      <c r="B365" s="94" t="s">
        <v>375</v>
      </c>
      <c r="C365" s="95"/>
      <c r="D365" s="47"/>
      <c r="E365" s="45"/>
    </row>
    <row r="366" spans="1:5" ht="15.75">
      <c r="A366" s="80">
        <f>COUNTIF($A$4:A365,"&gt;0")</f>
        <v>249</v>
      </c>
      <c r="B366" s="41" t="s">
        <v>376</v>
      </c>
      <c r="C366" s="97" t="s">
        <v>319</v>
      </c>
      <c r="D366" s="47" t="s">
        <v>203</v>
      </c>
      <c r="E366" s="45">
        <v>326000</v>
      </c>
    </row>
    <row r="367" spans="1:5" ht="15.75">
      <c r="A367" s="80">
        <f>COUNTIF($A$4:A366,"&gt;0")</f>
        <v>250</v>
      </c>
      <c r="B367" s="98" t="s">
        <v>377</v>
      </c>
      <c r="C367" s="99" t="s">
        <v>319</v>
      </c>
      <c r="D367" s="21" t="s">
        <v>203</v>
      </c>
      <c r="E367" s="49">
        <v>989410</v>
      </c>
    </row>
    <row r="368" spans="1:5" ht="15.75">
      <c r="A368" s="80">
        <f>COUNTIF($A$4:A367,"&gt;0")</f>
        <v>251</v>
      </c>
      <c r="B368" s="98" t="s">
        <v>378</v>
      </c>
      <c r="C368" s="99" t="s">
        <v>319</v>
      </c>
      <c r="D368" s="21" t="s">
        <v>203</v>
      </c>
      <c r="E368" s="49">
        <v>896000</v>
      </c>
    </row>
    <row r="369" spans="1:5" ht="15.75">
      <c r="A369" s="80">
        <f>COUNTIF($A$4:A368,"&gt;0")</f>
        <v>252</v>
      </c>
      <c r="B369" s="98" t="s">
        <v>379</v>
      </c>
      <c r="C369" s="61" t="s">
        <v>380</v>
      </c>
      <c r="D369" s="21" t="s">
        <v>203</v>
      </c>
      <c r="E369" s="49">
        <v>66000</v>
      </c>
    </row>
    <row r="370" spans="1:5" ht="15.75">
      <c r="A370" s="80">
        <f>COUNTIF($A$4:A369,"&gt;0")</f>
        <v>253</v>
      </c>
      <c r="B370" s="100" t="s">
        <v>381</v>
      </c>
      <c r="C370" s="71" t="s">
        <v>188</v>
      </c>
      <c r="D370" s="54" t="s">
        <v>283</v>
      </c>
      <c r="E370" s="52">
        <v>40500</v>
      </c>
    </row>
    <row r="371" spans="1:5" ht="15.75">
      <c r="A371" s="80">
        <f>COUNTIF($A$4:A370,"&gt;0")</f>
        <v>254</v>
      </c>
      <c r="B371" s="16" t="s">
        <v>382</v>
      </c>
      <c r="C371" s="15" t="s">
        <v>383</v>
      </c>
      <c r="D371" s="15" t="s">
        <v>111</v>
      </c>
      <c r="E371" s="13">
        <v>32700</v>
      </c>
    </row>
    <row r="372" spans="1:5" ht="15.75">
      <c r="A372" s="80">
        <f>COUNTIF($A$4:A371,"&gt;0")</f>
        <v>255</v>
      </c>
      <c r="B372" s="16" t="s">
        <v>384</v>
      </c>
      <c r="C372" s="15" t="s">
        <v>383</v>
      </c>
      <c r="D372" s="15" t="s">
        <v>111</v>
      </c>
      <c r="E372" s="13">
        <v>32700</v>
      </c>
    </row>
    <row r="373" spans="1:5" ht="15.75">
      <c r="A373" s="80">
        <f>COUNTIF($A$4:A372,"&gt;0")</f>
        <v>256</v>
      </c>
      <c r="B373" s="16" t="s">
        <v>385</v>
      </c>
      <c r="C373" s="15" t="s">
        <v>188</v>
      </c>
      <c r="D373" s="15" t="s">
        <v>29</v>
      </c>
      <c r="E373" s="13">
        <v>495000</v>
      </c>
    </row>
    <row r="374" spans="1:5" ht="15.75">
      <c r="A374" s="80">
        <f>COUNTIF($A$4:A373,"&gt;0")</f>
        <v>257</v>
      </c>
      <c r="B374" s="16" t="s">
        <v>386</v>
      </c>
      <c r="C374" s="15" t="s">
        <v>188</v>
      </c>
      <c r="D374" s="15" t="s">
        <v>29</v>
      </c>
      <c r="E374" s="13">
        <v>1166000</v>
      </c>
    </row>
    <row r="375" spans="1:5" ht="15.75">
      <c r="A375" s="80">
        <f>COUNTIF($A$4:A374,"&gt;0")</f>
        <v>258</v>
      </c>
      <c r="B375" s="100" t="s">
        <v>387</v>
      </c>
      <c r="C375" s="71" t="s">
        <v>188</v>
      </c>
      <c r="D375" s="15" t="s">
        <v>29</v>
      </c>
      <c r="E375" s="55">
        <v>256000</v>
      </c>
    </row>
    <row r="376" spans="1:5" ht="15.75">
      <c r="A376" s="80">
        <f>COUNTIF($A$4:A375,"&gt;0")</f>
        <v>259</v>
      </c>
      <c r="B376" s="16" t="s">
        <v>388</v>
      </c>
      <c r="C376" s="15" t="s">
        <v>188</v>
      </c>
      <c r="D376" s="21" t="s">
        <v>203</v>
      </c>
      <c r="E376" s="55">
        <v>46700</v>
      </c>
    </row>
    <row r="377" spans="1:5" ht="15.75">
      <c r="A377" s="80">
        <f>COUNTIF($A$4:A376,"&gt;0")</f>
        <v>260</v>
      </c>
      <c r="B377" s="16" t="s">
        <v>389</v>
      </c>
      <c r="C377" s="15"/>
      <c r="D377" s="15" t="s">
        <v>283</v>
      </c>
      <c r="E377" s="13">
        <v>451333.3333333333</v>
      </c>
    </row>
    <row r="378" spans="1:5" ht="17.25" customHeight="1">
      <c r="A378" s="80">
        <f>COUNTIF($A$4:A377,"&gt;0")</f>
        <v>261</v>
      </c>
      <c r="B378" s="16" t="s">
        <v>390</v>
      </c>
      <c r="C378" s="38"/>
      <c r="D378" s="15" t="s">
        <v>283</v>
      </c>
      <c r="E378" s="13">
        <v>696354</v>
      </c>
    </row>
    <row r="379" spans="1:5" ht="17.25" customHeight="1">
      <c r="A379" s="80">
        <f>COUNTIF($A$4:A378,"&gt;0")</f>
        <v>262</v>
      </c>
      <c r="B379" s="56" t="s">
        <v>391</v>
      </c>
      <c r="C379" s="38" t="s">
        <v>188</v>
      </c>
      <c r="D379" s="15" t="s">
        <v>283</v>
      </c>
      <c r="E379" s="13">
        <v>974000</v>
      </c>
    </row>
    <row r="380" spans="1:5" ht="20.25" customHeight="1">
      <c r="A380" s="80">
        <f>COUNTIF($A$4:A379,"&gt;0")</f>
        <v>263</v>
      </c>
      <c r="B380" s="56" t="s">
        <v>392</v>
      </c>
      <c r="C380" s="38" t="s">
        <v>188</v>
      </c>
      <c r="D380" s="15" t="s">
        <v>283</v>
      </c>
      <c r="E380" s="13">
        <v>1318000</v>
      </c>
    </row>
    <row r="381" spans="1:5" ht="15.75">
      <c r="A381" s="80">
        <f>COUNTIF($A$4:A380,"&gt;0")</f>
        <v>264</v>
      </c>
      <c r="B381" s="16" t="s">
        <v>393</v>
      </c>
      <c r="C381" s="15"/>
      <c r="D381" s="15" t="s">
        <v>283</v>
      </c>
      <c r="E381" s="13">
        <v>1500000</v>
      </c>
    </row>
    <row r="382" spans="1:5" ht="15.75">
      <c r="A382" s="80">
        <f>COUNTIF($A$4:A381,"&gt;0")</f>
        <v>265</v>
      </c>
      <c r="B382" s="16" t="s">
        <v>394</v>
      </c>
      <c r="C382" s="15"/>
      <c r="D382" s="15" t="s">
        <v>283</v>
      </c>
      <c r="E382" s="13">
        <v>90000</v>
      </c>
    </row>
    <row r="383" spans="1:5" ht="15.75">
      <c r="A383" s="80">
        <f>COUNTIF($A$4:A382,"&gt;0")</f>
        <v>266</v>
      </c>
      <c r="B383" s="16" t="s">
        <v>395</v>
      </c>
      <c r="C383" s="15" t="s">
        <v>188</v>
      </c>
      <c r="D383" s="15" t="s">
        <v>396</v>
      </c>
      <c r="E383" s="13">
        <v>238000</v>
      </c>
    </row>
    <row r="384" spans="1:5" ht="15.75">
      <c r="A384" s="80">
        <f>COUNTIF($A$4:A383,"&gt;0")</f>
        <v>267</v>
      </c>
      <c r="B384" s="16" t="s">
        <v>397</v>
      </c>
      <c r="C384" s="15"/>
      <c r="D384" s="15" t="s">
        <v>283</v>
      </c>
      <c r="E384" s="13">
        <v>404506</v>
      </c>
    </row>
    <row r="385" spans="1:5" ht="16.5" customHeight="1">
      <c r="A385" s="80">
        <f>COUNTIF($A$4:A384,"&gt;0")</f>
        <v>268</v>
      </c>
      <c r="B385" s="16" t="s">
        <v>398</v>
      </c>
      <c r="C385" s="15" t="s">
        <v>188</v>
      </c>
      <c r="D385" s="15" t="s">
        <v>203</v>
      </c>
      <c r="E385" s="13">
        <v>121000</v>
      </c>
    </row>
    <row r="386" spans="1:5" ht="15.75">
      <c r="A386" s="80"/>
      <c r="B386" s="40" t="s">
        <v>399</v>
      </c>
      <c r="C386" s="15"/>
      <c r="D386" s="15"/>
      <c r="E386" s="13"/>
    </row>
    <row r="387" spans="1:5" ht="15.75">
      <c r="A387" s="80">
        <f>COUNTIF($A$4:A386,"&gt;0")</f>
        <v>269</v>
      </c>
      <c r="B387" s="16" t="s">
        <v>400</v>
      </c>
      <c r="C387" s="15" t="s">
        <v>188</v>
      </c>
      <c r="D387" s="15" t="s">
        <v>203</v>
      </c>
      <c r="E387" s="13">
        <v>122000</v>
      </c>
    </row>
    <row r="388" spans="1:5" ht="15.75">
      <c r="A388" s="80"/>
      <c r="B388" s="40" t="s">
        <v>401</v>
      </c>
      <c r="C388" s="15"/>
      <c r="D388" s="15"/>
      <c r="E388" s="13"/>
    </row>
    <row r="389" spans="1:5" ht="15.75">
      <c r="A389" s="80">
        <f>COUNTIF($A$4:A388,"&gt;0")</f>
        <v>270</v>
      </c>
      <c r="B389" s="16" t="s">
        <v>402</v>
      </c>
      <c r="C389" s="15"/>
      <c r="D389" s="15" t="s">
        <v>203</v>
      </c>
      <c r="E389" s="13">
        <v>35000000</v>
      </c>
    </row>
    <row r="390" spans="1:5" ht="15.75">
      <c r="A390" s="81"/>
      <c r="B390" s="115" t="s">
        <v>403</v>
      </c>
      <c r="C390" s="113"/>
      <c r="D390" s="113"/>
      <c r="E390" s="114"/>
    </row>
    <row r="391" spans="1:5" ht="15.75">
      <c r="A391" s="80">
        <f>COUNTIF($A$4:A390,"&gt;0")</f>
        <v>271</v>
      </c>
      <c r="B391" s="16" t="s">
        <v>404</v>
      </c>
      <c r="C391" s="57" t="s">
        <v>405</v>
      </c>
      <c r="D391" s="15" t="s">
        <v>29</v>
      </c>
      <c r="E391" s="13">
        <v>3933000</v>
      </c>
    </row>
    <row r="392" spans="1:5" ht="31.5">
      <c r="A392" s="80">
        <f>COUNTIF($A$4:A391,"&gt;0")</f>
        <v>272</v>
      </c>
      <c r="B392" s="16" t="s">
        <v>406</v>
      </c>
      <c r="C392" s="15" t="s">
        <v>407</v>
      </c>
      <c r="D392" s="15" t="s">
        <v>29</v>
      </c>
      <c r="E392" s="13">
        <v>2476000</v>
      </c>
    </row>
    <row r="393" spans="1:5" ht="31.5">
      <c r="A393" s="80">
        <f>COUNTIF($A$4:A392,"&gt;0")</f>
        <v>273</v>
      </c>
      <c r="B393" s="58" t="s">
        <v>408</v>
      </c>
      <c r="C393" s="57" t="s">
        <v>405</v>
      </c>
      <c r="D393" s="15" t="s">
        <v>29</v>
      </c>
      <c r="E393" s="13">
        <v>2800000</v>
      </c>
    </row>
    <row r="394" spans="1:5" ht="31.5">
      <c r="A394" s="80">
        <f>COUNTIF($A$4:A393,"&gt;0")</f>
        <v>274</v>
      </c>
      <c r="B394" s="16" t="s">
        <v>409</v>
      </c>
      <c r="C394" s="15" t="s">
        <v>407</v>
      </c>
      <c r="D394" s="15" t="s">
        <v>29</v>
      </c>
      <c r="E394" s="13">
        <v>1907665</v>
      </c>
    </row>
    <row r="395" spans="1:5" ht="15.75">
      <c r="A395" s="80">
        <f>COUNTIF($A$4:A394,"&gt;0")</f>
        <v>275</v>
      </c>
      <c r="B395" s="86" t="s">
        <v>410</v>
      </c>
      <c r="C395" s="57" t="s">
        <v>405</v>
      </c>
      <c r="D395" s="15" t="s">
        <v>29</v>
      </c>
      <c r="E395" s="13">
        <v>2180000</v>
      </c>
    </row>
    <row r="396" spans="1:5" ht="28.5" customHeight="1">
      <c r="A396" s="80">
        <f>COUNTIF($A$4:A395,"&gt;0")</f>
        <v>276</v>
      </c>
      <c r="B396" s="86" t="s">
        <v>411</v>
      </c>
      <c r="C396" s="57" t="s">
        <v>51</v>
      </c>
      <c r="D396" s="15" t="s">
        <v>29</v>
      </c>
      <c r="E396" s="13">
        <v>22000</v>
      </c>
    </row>
    <row r="397" spans="1:5" ht="28.5" customHeight="1">
      <c r="A397" s="80">
        <f>COUNTIF($A$4:A396,"&gt;0")</f>
        <v>277</v>
      </c>
      <c r="B397" s="86" t="s">
        <v>412</v>
      </c>
      <c r="C397" s="57" t="s">
        <v>51</v>
      </c>
      <c r="D397" s="15" t="s">
        <v>29</v>
      </c>
      <c r="E397" s="13">
        <f>E396</f>
        <v>22000</v>
      </c>
    </row>
    <row r="398" spans="1:5" ht="15.75">
      <c r="A398" s="80">
        <f>COUNTIF($A$4:A397,"&gt;0")</f>
        <v>278</v>
      </c>
      <c r="B398" s="29" t="s">
        <v>413</v>
      </c>
      <c r="C398" s="38" t="s">
        <v>319</v>
      </c>
      <c r="D398" s="15" t="s">
        <v>203</v>
      </c>
      <c r="E398" s="13">
        <v>196129</v>
      </c>
    </row>
    <row r="399" spans="1:5" ht="15.75">
      <c r="A399" s="80">
        <f>COUNTIF($A$4:A398,"&gt;0")</f>
        <v>279</v>
      </c>
      <c r="B399" s="16" t="s">
        <v>414</v>
      </c>
      <c r="C399" s="38" t="s">
        <v>319</v>
      </c>
      <c r="D399" s="15" t="s">
        <v>203</v>
      </c>
      <c r="E399" s="13">
        <v>207000</v>
      </c>
    </row>
    <row r="400" spans="1:5" ht="15.75">
      <c r="A400" s="80">
        <f>COUNTIF($A$4:A399,"&gt;0")</f>
        <v>280</v>
      </c>
      <c r="B400" s="58" t="s">
        <v>415</v>
      </c>
      <c r="C400" s="21" t="s">
        <v>405</v>
      </c>
      <c r="D400" s="27" t="s">
        <v>416</v>
      </c>
      <c r="E400" s="25">
        <v>100000</v>
      </c>
    </row>
    <row r="401" spans="1:5" ht="15.75">
      <c r="A401" s="80">
        <f>COUNTIF($A$4:A400,"&gt;0")</f>
        <v>281</v>
      </c>
      <c r="B401" s="58" t="s">
        <v>417</v>
      </c>
      <c r="C401" s="21" t="s">
        <v>405</v>
      </c>
      <c r="D401" s="27" t="s">
        <v>416</v>
      </c>
      <c r="E401" s="25">
        <v>310000</v>
      </c>
    </row>
    <row r="402" spans="1:5" ht="15.75">
      <c r="A402" s="80">
        <f>COUNTIF($A$4:A401,"&gt;0")</f>
        <v>282</v>
      </c>
      <c r="B402" s="58" t="s">
        <v>418</v>
      </c>
      <c r="C402" s="21" t="s">
        <v>405</v>
      </c>
      <c r="D402" s="27" t="s">
        <v>416</v>
      </c>
      <c r="E402" s="25">
        <v>420000</v>
      </c>
    </row>
    <row r="403" spans="1:5" ht="15.75">
      <c r="A403" s="81"/>
      <c r="B403" s="115" t="s">
        <v>419</v>
      </c>
      <c r="C403" s="113"/>
      <c r="D403" s="113"/>
      <c r="E403" s="114"/>
    </row>
    <row r="404" spans="1:5" ht="18" customHeight="1">
      <c r="A404" s="80">
        <f>COUNTIF($A$4:A403,"&gt;0")</f>
        <v>283</v>
      </c>
      <c r="B404" s="16" t="s">
        <v>420</v>
      </c>
      <c r="C404" s="15"/>
      <c r="D404" s="15" t="s">
        <v>29</v>
      </c>
      <c r="E404" s="13">
        <v>2726</v>
      </c>
    </row>
    <row r="405" spans="1:5" ht="18" customHeight="1">
      <c r="A405" s="80">
        <f>COUNTIF($A$4:A404,"&gt;0")</f>
        <v>284</v>
      </c>
      <c r="B405" s="16" t="s">
        <v>421</v>
      </c>
      <c r="C405" s="15"/>
      <c r="D405" s="15" t="s">
        <v>29</v>
      </c>
      <c r="E405" s="13">
        <v>4253</v>
      </c>
    </row>
    <row r="406" spans="1:5" ht="18" customHeight="1">
      <c r="A406" s="80">
        <f>COUNTIF($A$4:A405,"&gt;0")</f>
        <v>285</v>
      </c>
      <c r="B406" s="16" t="s">
        <v>422</v>
      </c>
      <c r="C406" s="15"/>
      <c r="D406" s="15" t="s">
        <v>29</v>
      </c>
      <c r="E406" s="13">
        <v>4253</v>
      </c>
    </row>
    <row r="407" spans="1:5" ht="18" customHeight="1">
      <c r="A407" s="80">
        <f>COUNTIF($A$4:A406,"&gt;0")</f>
        <v>286</v>
      </c>
      <c r="B407" s="16" t="s">
        <v>423</v>
      </c>
      <c r="C407" s="15" t="s">
        <v>188</v>
      </c>
      <c r="D407" s="15" t="s">
        <v>29</v>
      </c>
      <c r="E407" s="13">
        <v>6840</v>
      </c>
    </row>
    <row r="408" spans="1:5" ht="18" customHeight="1">
      <c r="A408" s="80">
        <f>COUNTIF($A$4:A407,"&gt;0")</f>
        <v>287</v>
      </c>
      <c r="B408" s="16" t="s">
        <v>424</v>
      </c>
      <c r="C408" s="15" t="s">
        <v>188</v>
      </c>
      <c r="D408" s="15" t="s">
        <v>29</v>
      </c>
      <c r="E408" s="13">
        <v>9500</v>
      </c>
    </row>
    <row r="409" spans="1:5" ht="18" customHeight="1">
      <c r="A409" s="80">
        <f>COUNTIF($A$4:A408,"&gt;0")</f>
        <v>288</v>
      </c>
      <c r="B409" s="16" t="s">
        <v>425</v>
      </c>
      <c r="C409" s="15" t="s">
        <v>188</v>
      </c>
      <c r="D409" s="15" t="s">
        <v>29</v>
      </c>
      <c r="E409" s="13">
        <v>13752</v>
      </c>
    </row>
    <row r="410" spans="1:5" ht="18" customHeight="1">
      <c r="A410" s="80">
        <f>COUNTIF($A$4:A409,"&gt;0")</f>
        <v>289</v>
      </c>
      <c r="B410" s="16" t="s">
        <v>426</v>
      </c>
      <c r="C410" s="15" t="s">
        <v>188</v>
      </c>
      <c r="D410" s="15" t="s">
        <v>29</v>
      </c>
      <c r="E410" s="13">
        <v>61860</v>
      </c>
    </row>
    <row r="411" spans="1:5" ht="18" customHeight="1">
      <c r="A411" s="80">
        <f>COUNTIF($A$4:A410,"&gt;0")</f>
        <v>290</v>
      </c>
      <c r="B411" s="16" t="s">
        <v>427</v>
      </c>
      <c r="C411" s="15" t="s">
        <v>188</v>
      </c>
      <c r="D411" s="15" t="s">
        <v>29</v>
      </c>
      <c r="E411" s="13">
        <v>61860</v>
      </c>
    </row>
    <row r="412" spans="1:5" ht="18" customHeight="1">
      <c r="A412" s="80">
        <f>COUNTIF($A$4:A411,"&gt;0")</f>
        <v>291</v>
      </c>
      <c r="B412" s="16" t="s">
        <v>428</v>
      </c>
      <c r="C412" s="15"/>
      <c r="D412" s="15" t="s">
        <v>29</v>
      </c>
      <c r="E412" s="13">
        <v>72461</v>
      </c>
    </row>
    <row r="413" spans="1:5" ht="18" customHeight="1">
      <c r="A413" s="80">
        <f>COUNTIF($A$4:A412,"&gt;0")</f>
        <v>292</v>
      </c>
      <c r="B413" s="16" t="s">
        <v>429</v>
      </c>
      <c r="C413" s="15" t="s">
        <v>188</v>
      </c>
      <c r="D413" s="15" t="s">
        <v>29</v>
      </c>
      <c r="E413" s="13">
        <v>61860</v>
      </c>
    </row>
    <row r="414" spans="1:5" ht="18" customHeight="1">
      <c r="A414" s="80">
        <f>COUNTIF($A$4:A413,"&gt;0")</f>
        <v>293</v>
      </c>
      <c r="B414" s="16" t="s">
        <v>430</v>
      </c>
      <c r="C414" s="15" t="s">
        <v>188</v>
      </c>
      <c r="D414" s="15" t="s">
        <v>29</v>
      </c>
      <c r="E414" s="13">
        <v>7112</v>
      </c>
    </row>
    <row r="415" spans="1:5" ht="18" customHeight="1">
      <c r="A415" s="80">
        <f>COUNTIF($A$4:A414,"&gt;0")</f>
        <v>294</v>
      </c>
      <c r="B415" s="16" t="s">
        <v>431</v>
      </c>
      <c r="C415" s="15" t="s">
        <v>188</v>
      </c>
      <c r="D415" s="15" t="s">
        <v>29</v>
      </c>
      <c r="E415" s="13">
        <v>8052</v>
      </c>
    </row>
    <row r="416" spans="1:5" ht="18" customHeight="1">
      <c r="A416" s="80">
        <f>COUNTIF($A$4:A415,"&gt;0")</f>
        <v>295</v>
      </c>
      <c r="B416" s="16" t="s">
        <v>432</v>
      </c>
      <c r="C416" s="15" t="s">
        <v>188</v>
      </c>
      <c r="D416" s="15" t="s">
        <v>29</v>
      </c>
      <c r="E416" s="13">
        <v>14250</v>
      </c>
    </row>
    <row r="417" spans="1:5" ht="18" customHeight="1">
      <c r="A417" s="80">
        <f>COUNTIF($A$4:A416,"&gt;0")</f>
        <v>296</v>
      </c>
      <c r="B417" s="16" t="s">
        <v>433</v>
      </c>
      <c r="C417" s="15" t="s">
        <v>188</v>
      </c>
      <c r="D417" s="15" t="s">
        <v>29</v>
      </c>
      <c r="E417" s="13">
        <v>17100</v>
      </c>
    </row>
    <row r="418" spans="1:5" ht="18" customHeight="1">
      <c r="A418" s="80">
        <f>COUNTIF($A$4:A417,"&gt;0")</f>
        <v>297</v>
      </c>
      <c r="B418" s="16" t="s">
        <v>434</v>
      </c>
      <c r="C418" s="15" t="s">
        <v>188</v>
      </c>
      <c r="D418" s="15" t="s">
        <v>29</v>
      </c>
      <c r="E418" s="13">
        <v>22630</v>
      </c>
    </row>
    <row r="419" spans="1:5" ht="18" customHeight="1">
      <c r="A419" s="80">
        <f>COUNTIF($A$4:A418,"&gt;0")</f>
        <v>298</v>
      </c>
      <c r="B419" s="16" t="s">
        <v>435</v>
      </c>
      <c r="C419" s="15" t="s">
        <v>188</v>
      </c>
      <c r="D419" s="15" t="s">
        <v>29</v>
      </c>
      <c r="E419" s="13">
        <v>25480</v>
      </c>
    </row>
    <row r="420" spans="1:5" ht="18" customHeight="1">
      <c r="A420" s="80">
        <f>COUNTIF($A$4:A419,"&gt;0")</f>
        <v>299</v>
      </c>
      <c r="B420" s="16" t="s">
        <v>436</v>
      </c>
      <c r="C420" s="15"/>
      <c r="D420" s="15" t="s">
        <v>29</v>
      </c>
      <c r="E420" s="13">
        <v>29365</v>
      </c>
    </row>
    <row r="421" spans="1:5" ht="18" customHeight="1">
      <c r="A421" s="80">
        <f>COUNTIF($A$4:A420,"&gt;0")</f>
        <v>300</v>
      </c>
      <c r="B421" s="16" t="s">
        <v>437</v>
      </c>
      <c r="C421" s="15" t="s">
        <v>188</v>
      </c>
      <c r="D421" s="15" t="s">
        <v>29</v>
      </c>
      <c r="E421" s="13">
        <v>54720</v>
      </c>
    </row>
    <row r="422" spans="1:5" ht="18" customHeight="1">
      <c r="A422" s="80">
        <f>COUNTIF($A$4:A421,"&gt;0")</f>
        <v>301</v>
      </c>
      <c r="B422" s="16" t="s">
        <v>438</v>
      </c>
      <c r="C422" s="15"/>
      <c r="D422" s="15" t="s">
        <v>29</v>
      </c>
      <c r="E422" s="13">
        <v>54720</v>
      </c>
    </row>
    <row r="423" spans="1:5" ht="18" customHeight="1">
      <c r="A423" s="80">
        <f>COUNTIF($A$4:A422,"&gt;0")</f>
        <v>302</v>
      </c>
      <c r="B423" s="16" t="s">
        <v>439</v>
      </c>
      <c r="C423" s="15" t="s">
        <v>227</v>
      </c>
      <c r="D423" s="15" t="s">
        <v>29</v>
      </c>
      <c r="E423" s="13">
        <v>10300</v>
      </c>
    </row>
    <row r="424" spans="1:5" ht="18" customHeight="1">
      <c r="A424" s="80">
        <f>COUNTIF($A$4:A423,"&gt;0")</f>
        <v>303</v>
      </c>
      <c r="B424" s="16" t="s">
        <v>440</v>
      </c>
      <c r="C424" s="38"/>
      <c r="D424" s="15" t="s">
        <v>29</v>
      </c>
      <c r="E424" s="13">
        <v>21858</v>
      </c>
    </row>
    <row r="425" spans="1:5" ht="18" customHeight="1">
      <c r="A425" s="80">
        <f>COUNTIF($A$4:A424,"&gt;0")</f>
        <v>304</v>
      </c>
      <c r="B425" s="16" t="s">
        <v>441</v>
      </c>
      <c r="C425" s="15"/>
      <c r="D425" s="15" t="s">
        <v>29</v>
      </c>
      <c r="E425" s="13">
        <v>33600</v>
      </c>
    </row>
    <row r="426" spans="1:5" ht="18" customHeight="1">
      <c r="A426" s="80">
        <f>COUNTIF($A$4:A425,"&gt;0")</f>
        <v>305</v>
      </c>
      <c r="B426" s="16" t="s">
        <v>442</v>
      </c>
      <c r="C426" s="15"/>
      <c r="D426" s="15" t="s">
        <v>29</v>
      </c>
      <c r="E426" s="13">
        <v>33600</v>
      </c>
    </row>
    <row r="427" spans="1:5" ht="18" customHeight="1">
      <c r="A427" s="80">
        <f>COUNTIF($A$4:A426,"&gt;0")</f>
        <v>306</v>
      </c>
      <c r="B427" s="16" t="s">
        <v>443</v>
      </c>
      <c r="C427" s="38" t="s">
        <v>188</v>
      </c>
      <c r="D427" s="15" t="s">
        <v>29</v>
      </c>
      <c r="E427" s="13">
        <v>44500</v>
      </c>
    </row>
    <row r="428" spans="1:5" ht="18" customHeight="1">
      <c r="A428" s="80">
        <f>COUNTIF($A$4:A427,"&gt;0")</f>
        <v>307</v>
      </c>
      <c r="B428" s="16" t="s">
        <v>444</v>
      </c>
      <c r="C428" s="38" t="s">
        <v>188</v>
      </c>
      <c r="D428" s="15" t="s">
        <v>29</v>
      </c>
      <c r="E428" s="13">
        <v>95000</v>
      </c>
    </row>
    <row r="429" spans="1:5" ht="18" customHeight="1">
      <c r="A429" s="80">
        <f>COUNTIF($A$4:A428,"&gt;0")</f>
        <v>308</v>
      </c>
      <c r="B429" s="16" t="s">
        <v>445</v>
      </c>
      <c r="C429" s="15" t="s">
        <v>188</v>
      </c>
      <c r="D429" s="15" t="s">
        <v>29</v>
      </c>
      <c r="E429" s="13">
        <v>28000</v>
      </c>
    </row>
    <row r="430" spans="1:5" ht="18" customHeight="1">
      <c r="A430" s="80">
        <f>COUNTIF($A$4:A429,"&gt;0")</f>
        <v>309</v>
      </c>
      <c r="B430" s="16" t="s">
        <v>446</v>
      </c>
      <c r="C430" s="15" t="s">
        <v>188</v>
      </c>
      <c r="D430" s="15" t="s">
        <v>29</v>
      </c>
      <c r="E430" s="13">
        <v>41000</v>
      </c>
    </row>
    <row r="431" spans="1:5" ht="18" customHeight="1">
      <c r="A431" s="80">
        <f>COUNTIF($A$4:A430,"&gt;0")</f>
        <v>310</v>
      </c>
      <c r="B431" s="16" t="s">
        <v>447</v>
      </c>
      <c r="C431" s="15" t="s">
        <v>188</v>
      </c>
      <c r="D431" s="15" t="s">
        <v>29</v>
      </c>
      <c r="E431" s="13">
        <v>14250</v>
      </c>
    </row>
    <row r="432" spans="1:5" ht="18" customHeight="1">
      <c r="A432" s="80">
        <f>COUNTIF($A$4:A431,"&gt;0")</f>
        <v>311</v>
      </c>
      <c r="B432" s="16" t="s">
        <v>448</v>
      </c>
      <c r="C432" s="15" t="s">
        <v>188</v>
      </c>
      <c r="D432" s="15" t="s">
        <v>29</v>
      </c>
      <c r="E432" s="13">
        <v>21090</v>
      </c>
    </row>
    <row r="433" spans="1:5" ht="18" customHeight="1">
      <c r="A433" s="80">
        <f>COUNTIF($A$4:A432,"&gt;0")</f>
        <v>312</v>
      </c>
      <c r="B433" s="16" t="s">
        <v>449</v>
      </c>
      <c r="C433" s="15"/>
      <c r="D433" s="15" t="s">
        <v>29</v>
      </c>
      <c r="E433" s="13">
        <v>22500</v>
      </c>
    </row>
    <row r="434" spans="1:5" ht="18" customHeight="1">
      <c r="A434" s="80">
        <f>COUNTIF($A$4:A433,"&gt;0")</f>
        <v>313</v>
      </c>
      <c r="B434" s="16" t="s">
        <v>450</v>
      </c>
      <c r="C434" s="15" t="s">
        <v>188</v>
      </c>
      <c r="D434" s="15" t="s">
        <v>29</v>
      </c>
      <c r="E434" s="13">
        <v>44460</v>
      </c>
    </row>
    <row r="435" spans="1:5" ht="18" customHeight="1">
      <c r="A435" s="80">
        <f>COUNTIF($A$4:A434,"&gt;0")</f>
        <v>314</v>
      </c>
      <c r="B435" s="16" t="s">
        <v>451</v>
      </c>
      <c r="C435" s="15" t="s">
        <v>188</v>
      </c>
      <c r="D435" s="15" t="s">
        <v>29</v>
      </c>
      <c r="E435" s="13">
        <v>43320</v>
      </c>
    </row>
    <row r="436" spans="1:5" ht="18" customHeight="1">
      <c r="A436" s="80">
        <f>COUNTIF($A$4:A435,"&gt;0")</f>
        <v>315</v>
      </c>
      <c r="B436" s="16" t="s">
        <v>452</v>
      </c>
      <c r="C436" s="15" t="s">
        <v>188</v>
      </c>
      <c r="D436" s="15" t="s">
        <v>29</v>
      </c>
      <c r="E436" s="13">
        <v>60928</v>
      </c>
    </row>
    <row r="437" spans="1:5" ht="18" customHeight="1">
      <c r="A437" s="80">
        <f>COUNTIF($A$4:A436,"&gt;0")</f>
        <v>316</v>
      </c>
      <c r="B437" s="16" t="s">
        <v>453</v>
      </c>
      <c r="C437" s="15" t="s">
        <v>188</v>
      </c>
      <c r="D437" s="15" t="s">
        <v>29</v>
      </c>
      <c r="E437" s="13">
        <v>28000</v>
      </c>
    </row>
    <row r="438" spans="1:5" ht="18" customHeight="1">
      <c r="A438" s="80">
        <f>COUNTIF($A$4:A437,"&gt;0")</f>
        <v>317</v>
      </c>
      <c r="B438" s="16" t="s">
        <v>454</v>
      </c>
      <c r="C438" s="15" t="s">
        <v>188</v>
      </c>
      <c r="D438" s="15" t="s">
        <v>29</v>
      </c>
      <c r="E438" s="13">
        <v>37620</v>
      </c>
    </row>
    <row r="439" spans="1:5" ht="18" customHeight="1">
      <c r="A439" s="80">
        <f>COUNTIF($A$4:A438,"&gt;0")</f>
        <v>318</v>
      </c>
      <c r="B439" s="16" t="s">
        <v>455</v>
      </c>
      <c r="C439" s="15"/>
      <c r="D439" s="15" t="s">
        <v>29</v>
      </c>
      <c r="E439" s="13">
        <v>12000</v>
      </c>
    </row>
    <row r="440" spans="1:5" ht="18" customHeight="1">
      <c r="A440" s="80">
        <f>COUNTIF($A$4:A439,"&gt;0")</f>
        <v>319</v>
      </c>
      <c r="B440" s="16" t="s">
        <v>456</v>
      </c>
      <c r="C440" s="15" t="s">
        <v>188</v>
      </c>
      <c r="D440" s="15" t="s">
        <v>29</v>
      </c>
      <c r="E440" s="13">
        <v>12300</v>
      </c>
    </row>
    <row r="441" spans="1:5" ht="18" customHeight="1">
      <c r="A441" s="80">
        <f>COUNTIF($A$4:A440,"&gt;0")</f>
        <v>320</v>
      </c>
      <c r="B441" s="16" t="s">
        <v>457</v>
      </c>
      <c r="C441" s="15" t="s">
        <v>188</v>
      </c>
      <c r="D441" s="15" t="s">
        <v>29</v>
      </c>
      <c r="E441" s="13">
        <v>18000</v>
      </c>
    </row>
    <row r="442" spans="1:5" ht="18" customHeight="1">
      <c r="A442" s="80">
        <f>COUNTIF($A$4:A441,"&gt;0")</f>
        <v>321</v>
      </c>
      <c r="B442" s="16" t="s">
        <v>458</v>
      </c>
      <c r="C442" s="15" t="s">
        <v>188</v>
      </c>
      <c r="D442" s="15" t="s">
        <v>260</v>
      </c>
      <c r="E442" s="13">
        <v>18000</v>
      </c>
    </row>
    <row r="443" spans="1:5" ht="18" customHeight="1">
      <c r="A443" s="80">
        <f>COUNTIF($A$4:A442,"&gt;0")</f>
        <v>322</v>
      </c>
      <c r="B443" s="16" t="s">
        <v>459</v>
      </c>
      <c r="C443" s="15"/>
      <c r="D443" s="15" t="s">
        <v>29</v>
      </c>
      <c r="E443" s="13">
        <v>22048</v>
      </c>
    </row>
    <row r="444" spans="1:5" ht="18" customHeight="1">
      <c r="A444" s="80">
        <f>COUNTIF($A$4:A443,"&gt;0")</f>
        <v>323</v>
      </c>
      <c r="B444" s="16" t="s">
        <v>460</v>
      </c>
      <c r="C444" s="15" t="s">
        <v>227</v>
      </c>
      <c r="D444" s="15" t="s">
        <v>29</v>
      </c>
      <c r="E444" s="13">
        <v>26800</v>
      </c>
    </row>
    <row r="445" spans="1:5" ht="18" customHeight="1">
      <c r="A445" s="80">
        <f>COUNTIF($A$4:A444,"&gt;0")</f>
        <v>324</v>
      </c>
      <c r="B445" s="32" t="s">
        <v>461</v>
      </c>
      <c r="C445" s="15" t="s">
        <v>188</v>
      </c>
      <c r="D445" s="15" t="s">
        <v>29</v>
      </c>
      <c r="E445" s="13">
        <v>14000</v>
      </c>
    </row>
    <row r="446" spans="1:5" ht="18" customHeight="1">
      <c r="A446" s="80">
        <f>COUNTIF($A$4:A445,"&gt;0")</f>
        <v>325</v>
      </c>
      <c r="B446" s="16" t="s">
        <v>462</v>
      </c>
      <c r="C446" s="15" t="s">
        <v>188</v>
      </c>
      <c r="D446" s="15" t="s">
        <v>29</v>
      </c>
      <c r="E446" s="13">
        <v>14000</v>
      </c>
    </row>
    <row r="447" spans="1:5" ht="18" customHeight="1">
      <c r="A447" s="80">
        <f>COUNTIF($A$4:A446,"&gt;0")</f>
        <v>326</v>
      </c>
      <c r="B447" s="16" t="s">
        <v>463</v>
      </c>
      <c r="C447" s="15" t="s">
        <v>227</v>
      </c>
      <c r="D447" s="15" t="s">
        <v>29</v>
      </c>
      <c r="E447" s="13">
        <v>20600</v>
      </c>
    </row>
    <row r="448" spans="1:5" ht="18" customHeight="1">
      <c r="A448" s="80">
        <f>COUNTIF($A$4:A447,"&gt;0")</f>
        <v>327</v>
      </c>
      <c r="B448" s="16" t="s">
        <v>464</v>
      </c>
      <c r="C448" s="15" t="s">
        <v>227</v>
      </c>
      <c r="D448" s="15" t="s">
        <v>29</v>
      </c>
      <c r="E448" s="13">
        <v>24200</v>
      </c>
    </row>
    <row r="449" spans="1:5" ht="18" customHeight="1">
      <c r="A449" s="80">
        <f>COUNTIF($A$4:A448,"&gt;0")</f>
        <v>328</v>
      </c>
      <c r="B449" s="16" t="s">
        <v>465</v>
      </c>
      <c r="C449" s="15" t="s">
        <v>188</v>
      </c>
      <c r="D449" s="15" t="s">
        <v>29</v>
      </c>
      <c r="E449" s="13">
        <v>40000</v>
      </c>
    </row>
    <row r="450" spans="1:5" ht="18" customHeight="1">
      <c r="A450" s="80">
        <f>COUNTIF($A$4:A449,"&gt;0")</f>
        <v>329</v>
      </c>
      <c r="B450" s="16" t="s">
        <v>466</v>
      </c>
      <c r="C450" s="15" t="s">
        <v>188</v>
      </c>
      <c r="D450" s="15" t="s">
        <v>29</v>
      </c>
      <c r="E450" s="13">
        <v>40000</v>
      </c>
    </row>
    <row r="451" spans="1:5" ht="18" customHeight="1">
      <c r="A451" s="80">
        <f>COUNTIF($A$4:A450,"&gt;0")</f>
        <v>330</v>
      </c>
      <c r="B451" s="16" t="s">
        <v>467</v>
      </c>
      <c r="C451" s="15" t="s">
        <v>188</v>
      </c>
      <c r="D451" s="15" t="s">
        <v>29</v>
      </c>
      <c r="E451" s="13">
        <v>50000</v>
      </c>
    </row>
    <row r="452" spans="1:5" ht="18" customHeight="1">
      <c r="A452" s="80">
        <f>COUNTIF($A$4:A451,"&gt;0")</f>
        <v>331</v>
      </c>
      <c r="B452" s="16" t="s">
        <v>468</v>
      </c>
      <c r="C452" s="15" t="s">
        <v>188</v>
      </c>
      <c r="D452" s="15" t="s">
        <v>29</v>
      </c>
      <c r="E452" s="13">
        <v>10830</v>
      </c>
    </row>
    <row r="453" spans="1:5" ht="18" customHeight="1">
      <c r="A453" s="80">
        <f>COUNTIF($A$4:A452,"&gt;0")</f>
        <v>332</v>
      </c>
      <c r="B453" s="16" t="s">
        <v>469</v>
      </c>
      <c r="C453" s="15" t="s">
        <v>188</v>
      </c>
      <c r="D453" s="15" t="s">
        <v>29</v>
      </c>
      <c r="E453" s="13">
        <v>17100</v>
      </c>
    </row>
    <row r="454" spans="1:5" ht="18" customHeight="1">
      <c r="A454" s="80">
        <f>COUNTIF($A$4:A453,"&gt;0")</f>
        <v>333</v>
      </c>
      <c r="B454" s="16" t="s">
        <v>470</v>
      </c>
      <c r="C454" s="15" t="s">
        <v>188</v>
      </c>
      <c r="D454" s="15" t="s">
        <v>29</v>
      </c>
      <c r="E454" s="13">
        <v>17100</v>
      </c>
    </row>
    <row r="455" spans="1:5" ht="18" customHeight="1">
      <c r="A455" s="80">
        <f>COUNTIF($A$4:A454,"&gt;0")</f>
        <v>334</v>
      </c>
      <c r="B455" s="16" t="s">
        <v>471</v>
      </c>
      <c r="C455" s="15" t="s">
        <v>188</v>
      </c>
      <c r="D455" s="15" t="s">
        <v>29</v>
      </c>
      <c r="E455" s="13">
        <v>7000</v>
      </c>
    </row>
    <row r="456" spans="1:5" ht="18" customHeight="1">
      <c r="A456" s="80">
        <f>COUNTIF($A$4:A455,"&gt;0")</f>
        <v>335</v>
      </c>
      <c r="B456" s="16" t="s">
        <v>472</v>
      </c>
      <c r="C456" s="15" t="s">
        <v>188</v>
      </c>
      <c r="D456" s="15" t="s">
        <v>29</v>
      </c>
      <c r="E456" s="13">
        <v>7000</v>
      </c>
    </row>
    <row r="457" spans="1:5" ht="18" customHeight="1">
      <c r="A457" s="80">
        <f>COUNTIF($A$4:A456,"&gt;0")</f>
        <v>336</v>
      </c>
      <c r="B457" s="16" t="s">
        <v>473</v>
      </c>
      <c r="C457" s="15" t="s">
        <v>188</v>
      </c>
      <c r="D457" s="15" t="s">
        <v>29</v>
      </c>
      <c r="E457" s="13">
        <v>7540</v>
      </c>
    </row>
    <row r="458" spans="1:5" ht="18" customHeight="1">
      <c r="A458" s="80">
        <f>COUNTIF($A$4:A457,"&gt;0")</f>
        <v>337</v>
      </c>
      <c r="B458" s="16" t="s">
        <v>474</v>
      </c>
      <c r="C458" s="15"/>
      <c r="D458" s="15" t="s">
        <v>29</v>
      </c>
      <c r="E458" s="13">
        <v>9777</v>
      </c>
    </row>
    <row r="459" spans="1:5" ht="18" customHeight="1">
      <c r="A459" s="80">
        <f>COUNTIF($A$4:A458,"&gt;0")</f>
        <v>338</v>
      </c>
      <c r="B459" s="16" t="s">
        <v>475</v>
      </c>
      <c r="C459" s="15"/>
      <c r="D459" s="15" t="s">
        <v>29</v>
      </c>
      <c r="E459" s="13">
        <v>9777</v>
      </c>
    </row>
    <row r="460" spans="1:5" ht="18" customHeight="1">
      <c r="A460" s="80">
        <f>COUNTIF($A$4:A459,"&gt;0")</f>
        <v>339</v>
      </c>
      <c r="B460" s="16" t="s">
        <v>476</v>
      </c>
      <c r="C460" s="15"/>
      <c r="D460" s="15" t="s">
        <v>29</v>
      </c>
      <c r="E460" s="13">
        <v>16331</v>
      </c>
    </row>
    <row r="461" spans="1:5" ht="18" customHeight="1">
      <c r="A461" s="80">
        <f>COUNTIF($A$4:A460,"&gt;0")</f>
        <v>340</v>
      </c>
      <c r="B461" s="16" t="s">
        <v>477</v>
      </c>
      <c r="C461" s="15" t="s">
        <v>188</v>
      </c>
      <c r="D461" s="15" t="s">
        <v>29</v>
      </c>
      <c r="E461" s="13">
        <v>19000</v>
      </c>
    </row>
    <row r="462" spans="1:5" ht="18" customHeight="1">
      <c r="A462" s="80">
        <f>COUNTIF($A$4:A461,"&gt;0")</f>
        <v>341</v>
      </c>
      <c r="B462" s="16" t="s">
        <v>478</v>
      </c>
      <c r="C462" s="15" t="s">
        <v>188</v>
      </c>
      <c r="D462" s="15" t="s">
        <v>29</v>
      </c>
      <c r="E462" s="13">
        <v>29580</v>
      </c>
    </row>
    <row r="463" spans="1:5" ht="15.75">
      <c r="A463" s="81"/>
      <c r="B463" s="115" t="s">
        <v>479</v>
      </c>
      <c r="C463" s="113"/>
      <c r="D463" s="113"/>
      <c r="E463" s="114"/>
    </row>
    <row r="464" spans="1:5" ht="31.5">
      <c r="A464" s="80">
        <f>COUNTIF($A$4:A463,"&gt;0")</f>
        <v>342</v>
      </c>
      <c r="B464" s="16" t="s">
        <v>480</v>
      </c>
      <c r="C464" s="15" t="s">
        <v>481</v>
      </c>
      <c r="D464" s="27" t="s">
        <v>482</v>
      </c>
      <c r="E464" s="25">
        <v>2280</v>
      </c>
    </row>
    <row r="465" spans="1:5" ht="15.75">
      <c r="A465" s="80">
        <f>COUNTIF($A$4:A464,"&gt;0")</f>
        <v>343</v>
      </c>
      <c r="B465" s="98" t="s">
        <v>483</v>
      </c>
      <c r="C465" s="61" t="s">
        <v>484</v>
      </c>
      <c r="D465" s="27" t="s">
        <v>482</v>
      </c>
      <c r="E465" s="25">
        <v>340188</v>
      </c>
    </row>
    <row r="466" spans="1:5" ht="15.75">
      <c r="A466" s="80">
        <f>COUNTIF($A$4:A465,"&gt;0")</f>
        <v>344</v>
      </c>
      <c r="B466" s="16" t="s">
        <v>485</v>
      </c>
      <c r="C466" s="101" t="s">
        <v>319</v>
      </c>
      <c r="D466" s="15" t="s">
        <v>29</v>
      </c>
      <c r="E466" s="25">
        <v>30000</v>
      </c>
    </row>
    <row r="467" spans="1:5" ht="15.75">
      <c r="A467" s="80">
        <f>COUNTIF($A$4:A466,"&gt;0")</f>
        <v>345</v>
      </c>
      <c r="B467" s="16" t="s">
        <v>486</v>
      </c>
      <c r="C467" s="15"/>
      <c r="D467" s="27" t="s">
        <v>203</v>
      </c>
      <c r="E467" s="25">
        <v>172500</v>
      </c>
    </row>
    <row r="468" spans="1:5" ht="18.75" customHeight="1">
      <c r="A468" s="80">
        <f>COUNTIF($A$4:A467,"&gt;0")</f>
        <v>346</v>
      </c>
      <c r="B468" s="67" t="s">
        <v>487</v>
      </c>
      <c r="C468" s="15" t="s">
        <v>188</v>
      </c>
      <c r="D468" s="27" t="s">
        <v>203</v>
      </c>
      <c r="E468" s="25">
        <v>233000</v>
      </c>
    </row>
    <row r="469" spans="1:5" ht="20.25" customHeight="1">
      <c r="A469" s="80">
        <f>COUNTIF($A$4:A468,"&gt;0")</f>
        <v>347</v>
      </c>
      <c r="B469" s="67" t="s">
        <v>488</v>
      </c>
      <c r="C469" s="15" t="s">
        <v>188</v>
      </c>
      <c r="D469" s="27" t="s">
        <v>203</v>
      </c>
      <c r="E469" s="25">
        <v>255000</v>
      </c>
    </row>
    <row r="470" spans="1:5" ht="18.75" customHeight="1">
      <c r="A470" s="80">
        <f>COUNTIF($A$4:A469,"&gt;0")</f>
        <v>348</v>
      </c>
      <c r="B470" s="16" t="s">
        <v>489</v>
      </c>
      <c r="C470" s="15" t="s">
        <v>490</v>
      </c>
      <c r="D470" s="15" t="s">
        <v>29</v>
      </c>
      <c r="E470" s="25">
        <v>58140</v>
      </c>
    </row>
    <row r="471" spans="1:5" ht="20.25" customHeight="1">
      <c r="A471" s="80">
        <f>COUNTIF($A$4:A470,"&gt;0")</f>
        <v>349</v>
      </c>
      <c r="B471" s="16" t="s">
        <v>491</v>
      </c>
      <c r="C471" s="15" t="s">
        <v>490</v>
      </c>
      <c r="D471" s="27" t="s">
        <v>492</v>
      </c>
      <c r="E471" s="25">
        <v>17784</v>
      </c>
    </row>
    <row r="472" spans="1:5" ht="15.75">
      <c r="A472" s="80">
        <f>COUNTIF($A$4:A471,"&gt;0")</f>
        <v>350</v>
      </c>
      <c r="B472" s="16" t="s">
        <v>493</v>
      </c>
      <c r="C472" s="15" t="s">
        <v>188</v>
      </c>
      <c r="D472" s="27" t="s">
        <v>111</v>
      </c>
      <c r="E472" s="25">
        <v>69540</v>
      </c>
    </row>
    <row r="473" spans="1:5" ht="15.75">
      <c r="A473" s="80">
        <f>COUNTIF($A$4:A472,"&gt;0")</f>
        <v>351</v>
      </c>
      <c r="B473" s="16" t="s">
        <v>494</v>
      </c>
      <c r="C473" s="38" t="s">
        <v>188</v>
      </c>
      <c r="D473" s="27" t="s">
        <v>203</v>
      </c>
      <c r="E473" s="25">
        <v>120000</v>
      </c>
    </row>
    <row r="474" spans="1:5" ht="15.75">
      <c r="A474" s="80">
        <f>COUNTIF($A$4:A473,"&gt;0")</f>
        <v>352</v>
      </c>
      <c r="B474" s="16" t="s">
        <v>495</v>
      </c>
      <c r="C474" s="15"/>
      <c r="D474" s="27" t="s">
        <v>260</v>
      </c>
      <c r="E474" s="25">
        <v>72000</v>
      </c>
    </row>
    <row r="475" spans="1:5" ht="15.75">
      <c r="A475" s="80">
        <f>COUNTIF($A$4:A474,"&gt;0")</f>
        <v>353</v>
      </c>
      <c r="B475" s="16" t="s">
        <v>496</v>
      </c>
      <c r="C475" s="15"/>
      <c r="D475" s="27" t="s">
        <v>260</v>
      </c>
      <c r="E475" s="25">
        <v>78200</v>
      </c>
    </row>
    <row r="476" spans="1:5" ht="18" customHeight="1">
      <c r="A476" s="80">
        <f>COUNTIF($A$4:A475,"&gt;0")</f>
        <v>354</v>
      </c>
      <c r="B476" s="16" t="s">
        <v>497</v>
      </c>
      <c r="C476" s="38" t="s">
        <v>188</v>
      </c>
      <c r="D476" s="27" t="s">
        <v>342</v>
      </c>
      <c r="E476" s="25">
        <v>245000</v>
      </c>
    </row>
    <row r="477" spans="1:5" ht="15.75">
      <c r="A477" s="80">
        <f>COUNTIF($A$4:A476,"&gt;0")</f>
        <v>355</v>
      </c>
      <c r="B477" s="16" t="s">
        <v>498</v>
      </c>
      <c r="C477" s="15" t="s">
        <v>227</v>
      </c>
      <c r="D477" s="27" t="s">
        <v>203</v>
      </c>
      <c r="E477" s="25">
        <v>191000</v>
      </c>
    </row>
    <row r="478" spans="1:5" ht="18.75" customHeight="1">
      <c r="A478" s="80">
        <f>COUNTIF($A$4:A477,"&gt;0")</f>
        <v>356</v>
      </c>
      <c r="B478" s="16" t="s">
        <v>499</v>
      </c>
      <c r="C478" s="38" t="s">
        <v>188</v>
      </c>
      <c r="D478" s="27" t="s">
        <v>342</v>
      </c>
      <c r="E478" s="25">
        <v>260000</v>
      </c>
    </row>
    <row r="479" spans="1:5" ht="18" customHeight="1">
      <c r="A479" s="80">
        <f>COUNTIF($A$4:A478,"&gt;0")</f>
        <v>357</v>
      </c>
      <c r="B479" s="16" t="s">
        <v>500</v>
      </c>
      <c r="C479" s="38" t="s">
        <v>188</v>
      </c>
      <c r="D479" s="27" t="s">
        <v>203</v>
      </c>
      <c r="E479" s="25">
        <v>300000</v>
      </c>
    </row>
    <row r="480" spans="1:5" ht="18" customHeight="1">
      <c r="A480" s="80">
        <f>COUNTIF($A$4:A479,"&gt;0")</f>
        <v>358</v>
      </c>
      <c r="B480" s="16" t="s">
        <v>501</v>
      </c>
      <c r="C480" s="38" t="s">
        <v>188</v>
      </c>
      <c r="D480" s="27" t="s">
        <v>203</v>
      </c>
      <c r="E480" s="25">
        <v>310000</v>
      </c>
    </row>
    <row r="481" spans="1:5" ht="15.75">
      <c r="A481" s="80">
        <f>COUNTIF($A$4:A480,"&gt;0")</f>
        <v>359</v>
      </c>
      <c r="B481" s="16" t="s">
        <v>502</v>
      </c>
      <c r="C481" s="15" t="s">
        <v>227</v>
      </c>
      <c r="D481" s="27" t="s">
        <v>342</v>
      </c>
      <c r="E481" s="25">
        <v>260000</v>
      </c>
    </row>
    <row r="482" spans="1:5" ht="15.75">
      <c r="A482" s="80">
        <f>COUNTIF($A$4:A481,"&gt;0")</f>
        <v>360</v>
      </c>
      <c r="B482" s="16" t="s">
        <v>503</v>
      </c>
      <c r="C482" s="15" t="s">
        <v>188</v>
      </c>
      <c r="D482" s="27" t="s">
        <v>342</v>
      </c>
      <c r="E482" s="25">
        <v>220000</v>
      </c>
    </row>
    <row r="483" spans="1:5" ht="18" customHeight="1">
      <c r="A483" s="80">
        <f>COUNTIF($A$4:A482,"&gt;0")</f>
        <v>361</v>
      </c>
      <c r="B483" s="16" t="s">
        <v>504</v>
      </c>
      <c r="C483" s="38" t="s">
        <v>188</v>
      </c>
      <c r="D483" s="27" t="s">
        <v>342</v>
      </c>
      <c r="E483" s="25">
        <v>283000</v>
      </c>
    </row>
    <row r="484" spans="1:5" ht="16.5" customHeight="1">
      <c r="A484" s="80">
        <f>COUNTIF($A$4:A483,"&gt;0")</f>
        <v>362</v>
      </c>
      <c r="B484" s="16" t="s">
        <v>505</v>
      </c>
      <c r="C484" s="38" t="s">
        <v>188</v>
      </c>
      <c r="D484" s="27" t="s">
        <v>203</v>
      </c>
      <c r="E484" s="25">
        <v>343000</v>
      </c>
    </row>
    <row r="485" spans="1:5" ht="15.75">
      <c r="A485" s="80">
        <f>COUNTIF($A$4:A484,"&gt;0")</f>
        <v>363</v>
      </c>
      <c r="B485" s="16" t="s">
        <v>506</v>
      </c>
      <c r="C485" s="15" t="s">
        <v>507</v>
      </c>
      <c r="D485" s="27" t="s">
        <v>29</v>
      </c>
      <c r="E485" s="25">
        <v>50160</v>
      </c>
    </row>
    <row r="486" spans="1:5" ht="15.75">
      <c r="A486" s="80">
        <f>COUNTIF($A$4:A485,"&gt;0")</f>
        <v>364</v>
      </c>
      <c r="B486" s="16" t="s">
        <v>508</v>
      </c>
      <c r="C486" s="15" t="s">
        <v>507</v>
      </c>
      <c r="D486" s="27" t="s">
        <v>29</v>
      </c>
      <c r="E486" s="25">
        <v>37400</v>
      </c>
    </row>
    <row r="487" spans="1:5" ht="15.75">
      <c r="A487" s="80">
        <f>COUNTIF($A$4:A486,"&gt;0")</f>
        <v>365</v>
      </c>
      <c r="B487" s="16" t="s">
        <v>509</v>
      </c>
      <c r="C487" s="15" t="s">
        <v>510</v>
      </c>
      <c r="D487" s="27" t="s">
        <v>29</v>
      </c>
      <c r="E487" s="25">
        <v>55000</v>
      </c>
    </row>
    <row r="488" spans="1:5" ht="15.75">
      <c r="A488" s="80">
        <f>COUNTIF($A$4:A487,"&gt;0")</f>
        <v>366</v>
      </c>
      <c r="B488" s="16" t="s">
        <v>511</v>
      </c>
      <c r="C488" s="64"/>
      <c r="D488" s="27" t="s">
        <v>260</v>
      </c>
      <c r="E488" s="25">
        <v>31259</v>
      </c>
    </row>
    <row r="489" spans="1:5" ht="21" customHeight="1">
      <c r="A489" s="80">
        <f>COUNTIF($A$4:A488,"&gt;0")</f>
        <v>367</v>
      </c>
      <c r="B489" s="16" t="s">
        <v>512</v>
      </c>
      <c r="C489" s="15" t="s">
        <v>513</v>
      </c>
      <c r="D489" s="27" t="s">
        <v>260</v>
      </c>
      <c r="E489" s="25">
        <v>6000</v>
      </c>
    </row>
    <row r="490" spans="1:5" ht="20.25" customHeight="1">
      <c r="A490" s="80">
        <f>COUNTIF($A$4:A489,"&gt;0")</f>
        <v>368</v>
      </c>
      <c r="B490" s="16" t="s">
        <v>514</v>
      </c>
      <c r="C490" s="15" t="s">
        <v>513</v>
      </c>
      <c r="D490" s="27" t="s">
        <v>260</v>
      </c>
      <c r="E490" s="25">
        <v>18012</v>
      </c>
    </row>
    <row r="491" spans="1:5" ht="15.75">
      <c r="A491" s="80">
        <f>COUNTIF($A$4:A490,"&gt;0")</f>
        <v>369</v>
      </c>
      <c r="B491" s="16" t="s">
        <v>515</v>
      </c>
      <c r="C491" s="15"/>
      <c r="D491" s="27" t="s">
        <v>29</v>
      </c>
      <c r="E491" s="25">
        <v>6200</v>
      </c>
    </row>
    <row r="492" spans="1:5" ht="19.5" customHeight="1">
      <c r="A492" s="80">
        <f>COUNTIF($A$4:A491,"&gt;0")</f>
        <v>370</v>
      </c>
      <c r="B492" s="16" t="s">
        <v>516</v>
      </c>
      <c r="C492" s="15"/>
      <c r="D492" s="27" t="s">
        <v>260</v>
      </c>
      <c r="E492" s="25">
        <v>44048</v>
      </c>
    </row>
    <row r="493" spans="1:5" ht="15.75">
      <c r="A493" s="80">
        <f>COUNTIF($A$4:A492,"&gt;0")</f>
        <v>371</v>
      </c>
      <c r="B493" s="16" t="s">
        <v>517</v>
      </c>
      <c r="C493" s="15" t="s">
        <v>513</v>
      </c>
      <c r="D493" s="27" t="s">
        <v>260</v>
      </c>
      <c r="E493" s="25">
        <v>33402</v>
      </c>
    </row>
    <row r="494" spans="1:5" ht="15.75">
      <c r="A494" s="80">
        <f>COUNTIF($A$4:A493,"&gt;0")</f>
        <v>372</v>
      </c>
      <c r="B494" s="16" t="s">
        <v>518</v>
      </c>
      <c r="C494" s="15" t="s">
        <v>513</v>
      </c>
      <c r="D494" s="27" t="s">
        <v>260</v>
      </c>
      <c r="E494" s="25">
        <v>7000</v>
      </c>
    </row>
    <row r="495" spans="1:5" ht="15.75">
      <c r="A495" s="80">
        <f>COUNTIF($A$4:A494,"&gt;0")</f>
        <v>373</v>
      </c>
      <c r="B495" s="16" t="s">
        <v>519</v>
      </c>
      <c r="C495" s="15" t="s">
        <v>513</v>
      </c>
      <c r="D495" s="27" t="s">
        <v>29</v>
      </c>
      <c r="E495" s="25">
        <v>31000</v>
      </c>
    </row>
    <row r="496" spans="1:5" ht="15.75">
      <c r="A496" s="80">
        <f>COUNTIF($A$4:A495,"&gt;0")</f>
        <v>374</v>
      </c>
      <c r="B496" s="16" t="s">
        <v>520</v>
      </c>
      <c r="C496" s="15"/>
      <c r="D496" s="27" t="s">
        <v>29</v>
      </c>
      <c r="E496" s="25">
        <v>37451</v>
      </c>
    </row>
    <row r="497" spans="1:5" ht="15.75">
      <c r="A497" s="80">
        <f>COUNTIF($A$4:A496,"&gt;0")</f>
        <v>375</v>
      </c>
      <c r="B497" s="16" t="s">
        <v>521</v>
      </c>
      <c r="C497" s="15"/>
      <c r="D497" s="27" t="s">
        <v>342</v>
      </c>
      <c r="E497" s="25">
        <v>100368</v>
      </c>
    </row>
    <row r="498" spans="1:5" ht="15.75">
      <c r="A498" s="80">
        <f>COUNTIF($A$4:A497,"&gt;0")</f>
        <v>376</v>
      </c>
      <c r="B498" s="16" t="s">
        <v>522</v>
      </c>
      <c r="C498" s="15" t="s">
        <v>188</v>
      </c>
      <c r="D498" s="27" t="s">
        <v>523</v>
      </c>
      <c r="E498" s="25">
        <v>4400</v>
      </c>
    </row>
    <row r="499" spans="1:5" ht="19.5" customHeight="1">
      <c r="A499" s="80">
        <f>COUNTIF($A$4:A498,"&gt;0")</f>
        <v>377</v>
      </c>
      <c r="B499" s="16" t="s">
        <v>524</v>
      </c>
      <c r="C499" s="15" t="s">
        <v>188</v>
      </c>
      <c r="D499" s="27" t="s">
        <v>260</v>
      </c>
      <c r="E499" s="25">
        <v>1200</v>
      </c>
    </row>
    <row r="500" spans="1:5" ht="15.75">
      <c r="A500" s="80">
        <f>COUNTIF($A$5:A499,"&gt;0")</f>
        <v>378</v>
      </c>
      <c r="B500" s="16" t="s">
        <v>525</v>
      </c>
      <c r="C500" s="15" t="s">
        <v>526</v>
      </c>
      <c r="D500" s="27" t="s">
        <v>342</v>
      </c>
      <c r="E500" s="25">
        <v>5300000</v>
      </c>
    </row>
    <row r="501" spans="1:5" ht="15.75">
      <c r="A501" s="80">
        <f>COUNTIF($A$4:A500,"&gt;0")</f>
        <v>379</v>
      </c>
      <c r="B501" s="16" t="s">
        <v>527</v>
      </c>
      <c r="C501" s="15" t="s">
        <v>526</v>
      </c>
      <c r="D501" s="27" t="s">
        <v>342</v>
      </c>
      <c r="E501" s="25">
        <v>8098560</v>
      </c>
    </row>
    <row r="502" spans="1:5" ht="15.75">
      <c r="A502" s="80">
        <f>COUNTIF($A$4:A501,"&gt;0")</f>
        <v>380</v>
      </c>
      <c r="B502" s="16" t="s">
        <v>528</v>
      </c>
      <c r="C502" s="15" t="s">
        <v>319</v>
      </c>
      <c r="D502" s="27" t="s">
        <v>260</v>
      </c>
      <c r="E502" s="25">
        <v>246400</v>
      </c>
    </row>
    <row r="503" spans="1:5" ht="15.75">
      <c r="A503" s="80">
        <f>COUNTIF($A$4:A502,"&gt;0")</f>
        <v>381</v>
      </c>
      <c r="B503" s="16" t="s">
        <v>529</v>
      </c>
      <c r="C503" s="15" t="s">
        <v>188</v>
      </c>
      <c r="D503" s="27" t="s">
        <v>111</v>
      </c>
      <c r="E503" s="25">
        <v>59280</v>
      </c>
    </row>
    <row r="504" spans="1:5" ht="15.75">
      <c r="A504" s="80">
        <f>COUNTIF($A$4:A503,"&gt;0")</f>
        <v>382</v>
      </c>
      <c r="B504" s="16" t="s">
        <v>530</v>
      </c>
      <c r="C504" s="15" t="s">
        <v>188</v>
      </c>
      <c r="D504" s="27" t="s">
        <v>342</v>
      </c>
      <c r="E504" s="25">
        <v>222300</v>
      </c>
    </row>
    <row r="505" spans="1:5" ht="15.75">
      <c r="A505" s="80">
        <f>COUNTIF($A$4:A504,"&gt;0")</f>
        <v>383</v>
      </c>
      <c r="B505" s="16" t="s">
        <v>531</v>
      </c>
      <c r="C505" s="38" t="s">
        <v>188</v>
      </c>
      <c r="D505" s="27" t="s">
        <v>342</v>
      </c>
      <c r="E505" s="25">
        <v>246000</v>
      </c>
    </row>
    <row r="506" spans="1:5" ht="15.75">
      <c r="A506" s="80">
        <f>COUNTIF($A$4:A505,"&gt;0")</f>
        <v>384</v>
      </c>
      <c r="B506" s="16" t="s">
        <v>532</v>
      </c>
      <c r="C506" s="15" t="s">
        <v>188</v>
      </c>
      <c r="D506" s="27" t="s">
        <v>342</v>
      </c>
      <c r="E506" s="25">
        <v>265620</v>
      </c>
    </row>
    <row r="507" spans="1:5" ht="15.75">
      <c r="A507" s="80">
        <f>COUNTIF($A$4:A506,"&gt;0")</f>
        <v>385</v>
      </c>
      <c r="B507" s="16" t="s">
        <v>533</v>
      </c>
      <c r="C507" s="15" t="s">
        <v>534</v>
      </c>
      <c r="D507" s="27" t="s">
        <v>342</v>
      </c>
      <c r="E507" s="25">
        <v>296000</v>
      </c>
    </row>
    <row r="508" spans="1:5" ht="15.75">
      <c r="A508" s="80">
        <f>COUNTIF($A$4:A507,"&gt;0")</f>
        <v>386</v>
      </c>
      <c r="B508" s="16" t="s">
        <v>535</v>
      </c>
      <c r="C508" s="15" t="s">
        <v>534</v>
      </c>
      <c r="D508" s="27" t="s">
        <v>342</v>
      </c>
      <c r="E508" s="25">
        <v>296000</v>
      </c>
    </row>
    <row r="509" spans="1:5" ht="15.75">
      <c r="A509" s="80">
        <f>COUNTIF($A$4:A508,"&gt;0")</f>
        <v>387</v>
      </c>
      <c r="B509" s="29" t="s">
        <v>536</v>
      </c>
      <c r="C509" s="38" t="s">
        <v>188</v>
      </c>
      <c r="D509" s="27" t="s">
        <v>342</v>
      </c>
      <c r="E509" s="25">
        <v>307800</v>
      </c>
    </row>
    <row r="510" spans="1:5" ht="15.75">
      <c r="A510" s="80">
        <f>COUNTIF($A$4:A509,"&gt;0")</f>
        <v>388</v>
      </c>
      <c r="B510" s="29" t="s">
        <v>537</v>
      </c>
      <c r="C510" s="38" t="s">
        <v>188</v>
      </c>
      <c r="D510" s="27" t="s">
        <v>342</v>
      </c>
      <c r="E510" s="25">
        <v>366000</v>
      </c>
    </row>
    <row r="511" spans="1:5" ht="15.75">
      <c r="A511" s="80">
        <f>COUNTIF($A$4:A510,"&gt;0")</f>
        <v>389</v>
      </c>
      <c r="B511" s="29" t="s">
        <v>538</v>
      </c>
      <c r="C511" s="38" t="s">
        <v>319</v>
      </c>
      <c r="D511" s="27" t="s">
        <v>342</v>
      </c>
      <c r="E511" s="25">
        <v>156000</v>
      </c>
    </row>
    <row r="512" spans="1:5" ht="15.75">
      <c r="A512" s="80">
        <f>COUNTIF($A$4:A511,"&gt;0")</f>
        <v>390</v>
      </c>
      <c r="B512" s="29" t="s">
        <v>539</v>
      </c>
      <c r="C512" s="38" t="s">
        <v>188</v>
      </c>
      <c r="D512" s="27" t="s">
        <v>342</v>
      </c>
      <c r="E512" s="25">
        <v>171000</v>
      </c>
    </row>
    <row r="513" spans="1:5" ht="15.75">
      <c r="A513" s="80">
        <f>COUNTIF($A$4:A512,"&gt;0")</f>
        <v>391</v>
      </c>
      <c r="B513" s="29" t="s">
        <v>540</v>
      </c>
      <c r="C513" s="38" t="s">
        <v>188</v>
      </c>
      <c r="D513" s="27" t="s">
        <v>342</v>
      </c>
      <c r="E513" s="25">
        <v>198000</v>
      </c>
    </row>
    <row r="514" spans="1:5" ht="15.75">
      <c r="A514" s="80">
        <f>COUNTIF($A$4:A513,"&gt;0")</f>
        <v>392</v>
      </c>
      <c r="B514" s="29" t="s">
        <v>541</v>
      </c>
      <c r="C514" s="38" t="s">
        <v>188</v>
      </c>
      <c r="D514" s="27" t="s">
        <v>342</v>
      </c>
      <c r="E514" s="25">
        <v>330000</v>
      </c>
    </row>
    <row r="515" spans="1:5" ht="15.75">
      <c r="A515" s="80">
        <f>COUNTIF($A$4:A514,"&gt;0")</f>
        <v>393</v>
      </c>
      <c r="B515" s="29" t="s">
        <v>542</v>
      </c>
      <c r="C515" s="38" t="s">
        <v>188</v>
      </c>
      <c r="D515" s="27" t="s">
        <v>342</v>
      </c>
      <c r="E515" s="25">
        <v>378000</v>
      </c>
    </row>
    <row r="516" spans="1:5" ht="15.75">
      <c r="A516" s="80">
        <f>COUNTIF($A$4:A515,"&gt;0")</f>
        <v>394</v>
      </c>
      <c r="B516" s="29" t="s">
        <v>543</v>
      </c>
      <c r="C516" s="38" t="s">
        <v>188</v>
      </c>
      <c r="D516" s="27" t="s">
        <v>260</v>
      </c>
      <c r="E516" s="25">
        <v>3200</v>
      </c>
    </row>
    <row r="517" spans="1:5" ht="20.25" customHeight="1">
      <c r="A517" s="80">
        <f>COUNTIF($A$4:A516,"&gt;0")</f>
        <v>395</v>
      </c>
      <c r="B517" s="16" t="s">
        <v>544</v>
      </c>
      <c r="C517" s="57" t="s">
        <v>545</v>
      </c>
      <c r="D517" s="27" t="s">
        <v>546</v>
      </c>
      <c r="E517" s="25">
        <v>80633</v>
      </c>
    </row>
    <row r="518" spans="1:5" ht="15.75">
      <c r="A518" s="80">
        <f>COUNTIF($A$4:A517,"&gt;0")</f>
        <v>396</v>
      </c>
      <c r="B518" s="16" t="s">
        <v>547</v>
      </c>
      <c r="C518" s="38" t="s">
        <v>188</v>
      </c>
      <c r="D518" s="27" t="s">
        <v>548</v>
      </c>
      <c r="E518" s="25">
        <v>6700</v>
      </c>
    </row>
    <row r="519" spans="1:5" ht="21" customHeight="1">
      <c r="A519" s="80">
        <f>COUNTIF($A$4:A518,"&gt;0")</f>
        <v>397</v>
      </c>
      <c r="B519" s="16" t="s">
        <v>549</v>
      </c>
      <c r="C519" s="38" t="s">
        <v>188</v>
      </c>
      <c r="D519" s="27" t="s">
        <v>29</v>
      </c>
      <c r="E519" s="25">
        <v>35000</v>
      </c>
    </row>
    <row r="520" spans="1:5" ht="15.75">
      <c r="A520" s="80">
        <f>COUNTIF($A$4:A519,"&gt;0")</f>
        <v>398</v>
      </c>
      <c r="B520" s="16" t="s">
        <v>550</v>
      </c>
      <c r="C520" s="15" t="s">
        <v>188</v>
      </c>
      <c r="D520" s="27" t="s">
        <v>260</v>
      </c>
      <c r="E520" s="25">
        <v>23940</v>
      </c>
    </row>
    <row r="521" spans="1:5" ht="18.75" customHeight="1">
      <c r="A521" s="80">
        <f>COUNTIF($A$4:A520,"&gt;0")</f>
        <v>399</v>
      </c>
      <c r="B521" s="16" t="s">
        <v>551</v>
      </c>
      <c r="C521" s="15" t="s">
        <v>188</v>
      </c>
      <c r="D521" s="27" t="s">
        <v>29</v>
      </c>
      <c r="E521" s="25">
        <v>58000</v>
      </c>
    </row>
    <row r="522" spans="1:5" ht="21" customHeight="1">
      <c r="A522" s="80">
        <f>COUNTIF($A$4:A521,"&gt;0")</f>
        <v>400</v>
      </c>
      <c r="B522" s="16" t="s">
        <v>552</v>
      </c>
      <c r="C522" s="15" t="s">
        <v>188</v>
      </c>
      <c r="D522" s="27" t="s">
        <v>260</v>
      </c>
      <c r="E522" s="25">
        <v>16500</v>
      </c>
    </row>
    <row r="523" spans="1:5" ht="15.75">
      <c r="A523" s="80">
        <f>COUNTIF($A$4:A522,"&gt;0")</f>
        <v>401</v>
      </c>
      <c r="B523" s="16" t="s">
        <v>553</v>
      </c>
      <c r="C523" s="15" t="s">
        <v>227</v>
      </c>
      <c r="D523" s="27" t="s">
        <v>260</v>
      </c>
      <c r="E523" s="25">
        <v>1224</v>
      </c>
    </row>
    <row r="524" spans="1:5" ht="19.5" customHeight="1">
      <c r="A524" s="80">
        <f>COUNTIF($A$4:A523,"&gt;0")</f>
        <v>402</v>
      </c>
      <c r="B524" s="16" t="s">
        <v>554</v>
      </c>
      <c r="C524" s="38" t="s">
        <v>188</v>
      </c>
      <c r="D524" s="27" t="s">
        <v>29</v>
      </c>
      <c r="E524" s="25">
        <v>800</v>
      </c>
    </row>
    <row r="525" spans="1:5" ht="15.75">
      <c r="A525" s="80">
        <f>COUNTIF($A$4:A524,"&gt;0")</f>
        <v>403</v>
      </c>
      <c r="B525" s="16" t="s">
        <v>555</v>
      </c>
      <c r="C525" s="15"/>
      <c r="D525" s="27" t="s">
        <v>260</v>
      </c>
      <c r="E525" s="25">
        <v>22660</v>
      </c>
    </row>
    <row r="526" spans="1:5" ht="20.25" customHeight="1">
      <c r="A526" s="80">
        <f>COUNTIF($A$4:A525,"&gt;0")</f>
        <v>404</v>
      </c>
      <c r="B526" s="16" t="s">
        <v>556</v>
      </c>
      <c r="C526" s="15" t="s">
        <v>507</v>
      </c>
      <c r="D526" s="27" t="s">
        <v>260</v>
      </c>
      <c r="E526" s="25">
        <v>22660</v>
      </c>
    </row>
    <row r="527" spans="1:5" ht="15.75">
      <c r="A527" s="80">
        <f>COUNTIF($A$4:A526,"&gt;0")</f>
        <v>405</v>
      </c>
      <c r="B527" s="16" t="s">
        <v>557</v>
      </c>
      <c r="C527" s="102" t="s">
        <v>319</v>
      </c>
      <c r="D527" s="27" t="s">
        <v>260</v>
      </c>
      <c r="E527" s="25">
        <v>35000</v>
      </c>
    </row>
    <row r="528" spans="1:5" ht="15.75">
      <c r="A528" s="80">
        <f>COUNTIF($A$4:A527,"&gt;0")</f>
        <v>406</v>
      </c>
      <c r="B528" s="16" t="s">
        <v>558</v>
      </c>
      <c r="C528" s="15"/>
      <c r="D528" s="27" t="s">
        <v>29</v>
      </c>
      <c r="E528" s="25">
        <v>30072</v>
      </c>
    </row>
    <row r="529" spans="1:5" ht="18" customHeight="1">
      <c r="A529" s="80">
        <f>COUNTIF($A$4:A528,"&gt;0")</f>
        <v>407</v>
      </c>
      <c r="B529" s="16" t="s">
        <v>559</v>
      </c>
      <c r="C529" s="15" t="s">
        <v>507</v>
      </c>
      <c r="D529" s="27" t="s">
        <v>29</v>
      </c>
      <c r="E529" s="25">
        <v>24750</v>
      </c>
    </row>
    <row r="530" spans="1:5" ht="15.75">
      <c r="A530" s="80">
        <f>COUNTIF($A$4:A529,"&gt;0")</f>
        <v>408</v>
      </c>
      <c r="B530" s="16" t="s">
        <v>560</v>
      </c>
      <c r="C530" s="15"/>
      <c r="D530" s="27" t="s">
        <v>29</v>
      </c>
      <c r="E530" s="25">
        <v>2786.4</v>
      </c>
    </row>
    <row r="531" spans="1:5" ht="15.75">
      <c r="A531" s="80">
        <f>COUNTIF($A$4:A530,"&gt;0")</f>
        <v>409</v>
      </c>
      <c r="B531" s="16" t="s">
        <v>561</v>
      </c>
      <c r="C531" s="15"/>
      <c r="D531" s="27" t="s">
        <v>29</v>
      </c>
      <c r="E531" s="25">
        <v>103000</v>
      </c>
    </row>
    <row r="532" spans="1:5" ht="15.75">
      <c r="A532" s="80">
        <f>COUNTIF($A$4:A531,"&gt;0")</f>
        <v>410</v>
      </c>
      <c r="B532" s="16" t="s">
        <v>562</v>
      </c>
      <c r="C532" s="69" t="s">
        <v>188</v>
      </c>
      <c r="D532" s="27" t="s">
        <v>29</v>
      </c>
      <c r="E532" s="25">
        <v>19500</v>
      </c>
    </row>
    <row r="533" spans="1:5" ht="19.5" customHeight="1">
      <c r="A533" s="80">
        <f>COUNTIF($A$4:A532,"&gt;0")</f>
        <v>411</v>
      </c>
      <c r="B533" s="16" t="s">
        <v>563</v>
      </c>
      <c r="C533" s="69" t="s">
        <v>188</v>
      </c>
      <c r="D533" s="27" t="s">
        <v>29</v>
      </c>
      <c r="E533" s="25">
        <v>21500</v>
      </c>
    </row>
    <row r="534" spans="1:5" ht="18" customHeight="1">
      <c r="A534" s="80">
        <f>COUNTIF($A$4:A533,"&gt;0")</f>
        <v>412</v>
      </c>
      <c r="B534" s="16" t="s">
        <v>564</v>
      </c>
      <c r="C534" s="69" t="s">
        <v>188</v>
      </c>
      <c r="D534" s="27" t="s">
        <v>29</v>
      </c>
      <c r="E534" s="25">
        <v>25300</v>
      </c>
    </row>
    <row r="535" spans="1:5" ht="15.75">
      <c r="A535" s="80">
        <f>COUNTIF($A$4:A534,"&gt;0")</f>
        <v>413</v>
      </c>
      <c r="B535" s="16" t="s">
        <v>565</v>
      </c>
      <c r="C535" s="69" t="s">
        <v>188</v>
      </c>
      <c r="D535" s="27" t="s">
        <v>29</v>
      </c>
      <c r="E535" s="25">
        <v>44000</v>
      </c>
    </row>
    <row r="536" spans="1:5" ht="15.75">
      <c r="A536" s="80">
        <f>COUNTIF($A$4:A535,"&gt;0")</f>
        <v>414</v>
      </c>
      <c r="B536" s="16" t="s">
        <v>566</v>
      </c>
      <c r="C536" s="69"/>
      <c r="D536" s="27" t="s">
        <v>29</v>
      </c>
      <c r="E536" s="25">
        <v>53815</v>
      </c>
    </row>
    <row r="537" spans="1:5" ht="15.75">
      <c r="A537" s="80">
        <f>COUNTIF($A$4:A536,"&gt;0")</f>
        <v>415</v>
      </c>
      <c r="B537" s="16" t="s">
        <v>567</v>
      </c>
      <c r="C537" s="69" t="s">
        <v>188</v>
      </c>
      <c r="D537" s="27" t="s">
        <v>29</v>
      </c>
      <c r="E537" s="25">
        <v>76000</v>
      </c>
    </row>
    <row r="538" spans="1:5" ht="15.75">
      <c r="A538" s="80">
        <f>COUNTIF($A$4:A537,"&gt;0")</f>
        <v>416</v>
      </c>
      <c r="B538" s="16" t="s">
        <v>568</v>
      </c>
      <c r="C538" s="69" t="s">
        <v>188</v>
      </c>
      <c r="D538" s="27" t="s">
        <v>29</v>
      </c>
      <c r="E538" s="25">
        <v>87300</v>
      </c>
    </row>
    <row r="539" spans="1:5" ht="15.75">
      <c r="A539" s="80">
        <f>COUNTIF($A$4:A538,"&gt;0")</f>
        <v>417</v>
      </c>
      <c r="B539" s="16" t="s">
        <v>569</v>
      </c>
      <c r="C539" s="69" t="s">
        <v>188</v>
      </c>
      <c r="D539" s="27" t="s">
        <v>29</v>
      </c>
      <c r="E539" s="25">
        <v>24640</v>
      </c>
    </row>
    <row r="540" spans="1:5" ht="15.75">
      <c r="A540" s="80">
        <f>COUNTIF($A$4:A539,"&gt;0")</f>
        <v>418</v>
      </c>
      <c r="B540" s="16" t="s">
        <v>570</v>
      </c>
      <c r="C540" s="69" t="s">
        <v>188</v>
      </c>
      <c r="D540" s="27" t="s">
        <v>29</v>
      </c>
      <c r="E540" s="25">
        <v>24640</v>
      </c>
    </row>
    <row r="541" spans="1:5" ht="18" customHeight="1">
      <c r="A541" s="80">
        <f>COUNTIF($A$4:A540,"&gt;0")</f>
        <v>419</v>
      </c>
      <c r="B541" s="16" t="s">
        <v>571</v>
      </c>
      <c r="C541" s="69" t="s">
        <v>188</v>
      </c>
      <c r="D541" s="27" t="s">
        <v>29</v>
      </c>
      <c r="E541" s="25">
        <v>24640</v>
      </c>
    </row>
    <row r="542" spans="1:5" ht="16.5" customHeight="1">
      <c r="A542" s="80">
        <f>COUNTIF($A$4:A541,"&gt;0")</f>
        <v>420</v>
      </c>
      <c r="B542" s="16" t="s">
        <v>572</v>
      </c>
      <c r="C542" s="69" t="s">
        <v>188</v>
      </c>
      <c r="D542" s="27" t="s">
        <v>29</v>
      </c>
      <c r="E542" s="25">
        <v>26880</v>
      </c>
    </row>
    <row r="543" spans="1:5" ht="15.75">
      <c r="A543" s="80">
        <f>COUNTIF($A$4:A542,"&gt;0")</f>
        <v>421</v>
      </c>
      <c r="B543" s="16" t="s">
        <v>573</v>
      </c>
      <c r="C543" s="15"/>
      <c r="D543" s="27" t="s">
        <v>260</v>
      </c>
      <c r="E543" s="25">
        <v>2362</v>
      </c>
    </row>
    <row r="544" spans="1:5" ht="15.75">
      <c r="A544" s="80">
        <f>COUNTIF($A$4:A543,"&gt;0")</f>
        <v>422</v>
      </c>
      <c r="B544" s="16" t="s">
        <v>574</v>
      </c>
      <c r="C544" s="15" t="s">
        <v>188</v>
      </c>
      <c r="D544" s="27" t="s">
        <v>260</v>
      </c>
      <c r="E544" s="25">
        <v>3700</v>
      </c>
    </row>
    <row r="545" spans="1:5" ht="15.75">
      <c r="A545" s="80">
        <f>COUNTIF($A$4:A544,"&gt;0")</f>
        <v>423</v>
      </c>
      <c r="B545" s="16" t="s">
        <v>575</v>
      </c>
      <c r="C545" s="15" t="s">
        <v>507</v>
      </c>
      <c r="D545" s="27" t="s">
        <v>523</v>
      </c>
      <c r="E545" s="25">
        <v>85800</v>
      </c>
    </row>
    <row r="546" spans="1:5" ht="15.75">
      <c r="A546" s="80">
        <f>COUNTIF($A$4:A545,"&gt;0")</f>
        <v>424</v>
      </c>
      <c r="B546" s="16" t="s">
        <v>576</v>
      </c>
      <c r="C546" s="69" t="s">
        <v>513</v>
      </c>
      <c r="D546" s="27" t="s">
        <v>523</v>
      </c>
      <c r="E546" s="25">
        <v>5336</v>
      </c>
    </row>
    <row r="547" spans="1:5" ht="15.75">
      <c r="A547" s="80">
        <f>COUNTIF($A$4:A546,"&gt;0")</f>
        <v>425</v>
      </c>
      <c r="B547" s="16" t="s">
        <v>577</v>
      </c>
      <c r="C547" s="69" t="s">
        <v>513</v>
      </c>
      <c r="D547" s="27" t="s">
        <v>523</v>
      </c>
      <c r="E547" s="25">
        <v>9744</v>
      </c>
    </row>
    <row r="548" spans="1:5" ht="16.5" customHeight="1">
      <c r="A548" s="80">
        <f>COUNTIF($A$4:A547,"&gt;0")</f>
        <v>426</v>
      </c>
      <c r="B548" s="16" t="s">
        <v>578</v>
      </c>
      <c r="C548" s="15"/>
      <c r="D548" s="27" t="s">
        <v>523</v>
      </c>
      <c r="E548" s="25">
        <v>34066</v>
      </c>
    </row>
    <row r="549" spans="1:5" ht="16.5" customHeight="1">
      <c r="A549" s="80">
        <f>COUNTIF($A$4:A548,"&gt;0")</f>
        <v>427</v>
      </c>
      <c r="B549" s="16" t="s">
        <v>579</v>
      </c>
      <c r="C549" s="15" t="s">
        <v>580</v>
      </c>
      <c r="D549" s="27" t="s">
        <v>523</v>
      </c>
      <c r="E549" s="25">
        <v>194000</v>
      </c>
    </row>
    <row r="550" spans="1:5" ht="16.5" customHeight="1">
      <c r="A550" s="80">
        <f>COUNTIF($A$4:A549,"&gt;0")</f>
        <v>428</v>
      </c>
      <c r="B550" s="16" t="s">
        <v>581</v>
      </c>
      <c r="C550" s="15" t="s">
        <v>580</v>
      </c>
      <c r="D550" s="27" t="s">
        <v>29</v>
      </c>
      <c r="E550" s="25">
        <v>32000</v>
      </c>
    </row>
    <row r="551" spans="1:5" ht="16.5" customHeight="1">
      <c r="A551" s="80">
        <f>COUNTIF($A$4:A550,"&gt;0")</f>
        <v>429</v>
      </c>
      <c r="B551" s="16" t="s">
        <v>582</v>
      </c>
      <c r="C551" s="15" t="s">
        <v>580</v>
      </c>
      <c r="D551" s="27" t="s">
        <v>260</v>
      </c>
      <c r="E551" s="25">
        <v>54500</v>
      </c>
    </row>
    <row r="552" spans="1:5" ht="17.25" customHeight="1">
      <c r="A552" s="80">
        <f>COUNTIF($A$4:A551,"&gt;0")</f>
        <v>430</v>
      </c>
      <c r="B552" s="16" t="s">
        <v>583</v>
      </c>
      <c r="C552" s="38" t="s">
        <v>188</v>
      </c>
      <c r="D552" s="15" t="s">
        <v>203</v>
      </c>
      <c r="E552" s="13">
        <v>223300</v>
      </c>
    </row>
    <row r="553" spans="1:5" ht="17.25" customHeight="1">
      <c r="A553" s="80">
        <f>COUNTIF($A$4:A552,"&gt;0")</f>
        <v>431</v>
      </c>
      <c r="B553" s="16" t="s">
        <v>584</v>
      </c>
      <c r="C553" s="38" t="s">
        <v>188</v>
      </c>
      <c r="D553" s="15" t="s">
        <v>203</v>
      </c>
      <c r="E553" s="13">
        <v>268300</v>
      </c>
    </row>
    <row r="554" spans="1:5" ht="17.25" customHeight="1">
      <c r="A554" s="80">
        <f>COUNTIF($A$4:A553,"&gt;0")</f>
        <v>432</v>
      </c>
      <c r="B554" s="16" t="s">
        <v>585</v>
      </c>
      <c r="C554" s="71" t="s">
        <v>188</v>
      </c>
      <c r="D554" s="27" t="s">
        <v>29</v>
      </c>
      <c r="E554" s="13">
        <v>212000</v>
      </c>
    </row>
    <row r="555" spans="1:5" ht="16.5" customHeight="1">
      <c r="A555" s="80">
        <f>COUNTIF($A$4:A554,"&gt;0")</f>
        <v>433</v>
      </c>
      <c r="B555" s="16" t="s">
        <v>586</v>
      </c>
      <c r="C555" s="15" t="s">
        <v>188</v>
      </c>
      <c r="D555" s="27" t="s">
        <v>260</v>
      </c>
      <c r="E555" s="25">
        <v>10000</v>
      </c>
    </row>
    <row r="556" spans="1:5" ht="15.75">
      <c r="A556" s="80">
        <f>COUNTIF($A$4:A555,"&gt;0")</f>
        <v>434</v>
      </c>
      <c r="B556" s="16" t="s">
        <v>587</v>
      </c>
      <c r="C556" s="15"/>
      <c r="D556" s="27" t="s">
        <v>260</v>
      </c>
      <c r="E556" s="25">
        <v>49986</v>
      </c>
    </row>
    <row r="557" spans="1:5" ht="15.75">
      <c r="A557" s="80">
        <f>COUNTIF($A$4:A556,"&gt;0")</f>
        <v>435</v>
      </c>
      <c r="B557" s="16" t="s">
        <v>588</v>
      </c>
      <c r="C557" s="15" t="s">
        <v>188</v>
      </c>
      <c r="D557" s="27" t="s">
        <v>260</v>
      </c>
      <c r="E557" s="25">
        <v>68850</v>
      </c>
    </row>
    <row r="558" spans="1:5" ht="15.75">
      <c r="A558" s="80">
        <f>COUNTIF($A$4:A557,"&gt;0")</f>
        <v>436</v>
      </c>
      <c r="B558" s="16" t="s">
        <v>589</v>
      </c>
      <c r="C558" s="15" t="s">
        <v>188</v>
      </c>
      <c r="D558" s="27" t="s">
        <v>260</v>
      </c>
      <c r="E558" s="25">
        <v>87000</v>
      </c>
    </row>
    <row r="559" spans="1:5" ht="15.75">
      <c r="A559" s="80">
        <f>COUNTIF($A$4:A558,"&gt;0")</f>
        <v>437</v>
      </c>
      <c r="B559" s="16" t="s">
        <v>590</v>
      </c>
      <c r="C559" s="38" t="s">
        <v>591</v>
      </c>
      <c r="D559" s="27" t="s">
        <v>592</v>
      </c>
      <c r="E559" s="25">
        <v>113000</v>
      </c>
    </row>
    <row r="560" spans="1:5" ht="18.75" customHeight="1">
      <c r="A560" s="80">
        <f>COUNTIF($A$4:A559,"&gt;0")</f>
        <v>438</v>
      </c>
      <c r="B560" s="16" t="s">
        <v>593</v>
      </c>
      <c r="C560" s="38" t="s">
        <v>594</v>
      </c>
      <c r="D560" s="27" t="s">
        <v>595</v>
      </c>
      <c r="E560" s="25">
        <v>33900</v>
      </c>
    </row>
    <row r="561" spans="1:5" ht="19.5" customHeight="1">
      <c r="A561" s="80">
        <f>COUNTIF($A$4:A560,"&gt;0")</f>
        <v>439</v>
      </c>
      <c r="B561" s="16" t="s">
        <v>596</v>
      </c>
      <c r="C561" s="38" t="s">
        <v>594</v>
      </c>
      <c r="D561" s="27" t="s">
        <v>595</v>
      </c>
      <c r="E561" s="25">
        <v>33900</v>
      </c>
    </row>
    <row r="562" spans="1:5" ht="15.75">
      <c r="A562" s="80">
        <f>COUNTIF($A$4:A561,"&gt;0")</f>
        <v>440</v>
      </c>
      <c r="B562" s="16" t="s">
        <v>597</v>
      </c>
      <c r="C562" s="15" t="s">
        <v>188</v>
      </c>
      <c r="D562" s="27" t="s">
        <v>260</v>
      </c>
      <c r="E562" s="25">
        <v>159600</v>
      </c>
    </row>
    <row r="563" spans="1:5" ht="15.75">
      <c r="A563" s="80">
        <f>COUNTIF($A$4:A562,"&gt;0")</f>
        <v>441</v>
      </c>
      <c r="B563" s="16" t="s">
        <v>598</v>
      </c>
      <c r="C563" s="15" t="s">
        <v>188</v>
      </c>
      <c r="D563" s="27" t="s">
        <v>260</v>
      </c>
      <c r="E563" s="25">
        <v>16800</v>
      </c>
    </row>
    <row r="564" spans="1:5" ht="15.75">
      <c r="A564" s="80">
        <f>COUNTIF($A$4:A563,"&gt;0")</f>
        <v>442</v>
      </c>
      <c r="B564" s="67" t="s">
        <v>599</v>
      </c>
      <c r="C564" s="67"/>
      <c r="D564" s="27" t="s">
        <v>260</v>
      </c>
      <c r="E564" s="25">
        <v>320000</v>
      </c>
    </row>
    <row r="565" spans="1:5" ht="15.75">
      <c r="A565" s="80">
        <f>COUNTIF($A$4:A564,"&gt;0")</f>
        <v>443</v>
      </c>
      <c r="B565" s="67" t="s">
        <v>600</v>
      </c>
      <c r="C565" s="67"/>
      <c r="D565" s="27" t="s">
        <v>260</v>
      </c>
      <c r="E565" s="25">
        <v>1859091</v>
      </c>
    </row>
    <row r="566" spans="1:5" ht="15.75">
      <c r="A566" s="80">
        <f>COUNTIF($A$4:A565,"&gt;0")</f>
        <v>444</v>
      </c>
      <c r="B566" s="67" t="s">
        <v>601</v>
      </c>
      <c r="C566" s="67"/>
      <c r="D566" s="27" t="s">
        <v>260</v>
      </c>
      <c r="E566" s="25">
        <v>1859091</v>
      </c>
    </row>
    <row r="567" spans="1:5" ht="15.75">
      <c r="A567" s="80">
        <f>COUNTIF($A$4:A566,"&gt;0")</f>
        <v>445</v>
      </c>
      <c r="B567" s="67" t="s">
        <v>602</v>
      </c>
      <c r="C567" s="67"/>
      <c r="D567" s="69" t="s">
        <v>603</v>
      </c>
      <c r="E567" s="68">
        <v>290909</v>
      </c>
    </row>
    <row r="568" spans="1:5" ht="15.75">
      <c r="A568" s="80">
        <f>COUNTIF($A$4:A567,"&gt;0")</f>
        <v>446</v>
      </c>
      <c r="B568" s="67" t="s">
        <v>604</v>
      </c>
      <c r="C568" s="67"/>
      <c r="D568" s="69" t="s">
        <v>603</v>
      </c>
      <c r="E568" s="68">
        <v>100000</v>
      </c>
    </row>
    <row r="569" spans="1:5" ht="15.75">
      <c r="A569" s="80">
        <f>COUNTIF($A$4:A568,"&gt;0")</f>
        <v>447</v>
      </c>
      <c r="B569" s="67" t="s">
        <v>605</v>
      </c>
      <c r="C569" s="67"/>
      <c r="D569" s="69" t="s">
        <v>592</v>
      </c>
      <c r="E569" s="68">
        <v>1364</v>
      </c>
    </row>
    <row r="570" spans="1:5" ht="16.5" customHeight="1">
      <c r="A570" s="80">
        <f>COUNTIF($A$4:A569,"&gt;0")</f>
        <v>448</v>
      </c>
      <c r="B570" s="29" t="s">
        <v>606</v>
      </c>
      <c r="C570" s="38" t="s">
        <v>188</v>
      </c>
      <c r="D570" s="27" t="s">
        <v>29</v>
      </c>
      <c r="E570" s="25">
        <v>131100</v>
      </c>
    </row>
    <row r="571" spans="1:5" ht="15.75">
      <c r="A571" s="80">
        <f>COUNTIF($A$4:A570,"&gt;0")</f>
        <v>449</v>
      </c>
      <c r="B571" s="67" t="s">
        <v>607</v>
      </c>
      <c r="C571" s="69" t="s">
        <v>608</v>
      </c>
      <c r="D571" s="69" t="s">
        <v>260</v>
      </c>
      <c r="E571" s="25">
        <v>51300</v>
      </c>
    </row>
    <row r="572" spans="1:5" ht="15.75">
      <c r="A572" s="80">
        <f>COUNTIF($A$4:A571,"&gt;0")</f>
        <v>450</v>
      </c>
      <c r="B572" s="67" t="s">
        <v>609</v>
      </c>
      <c r="C572" s="67"/>
      <c r="D572" s="69" t="s">
        <v>260</v>
      </c>
      <c r="E572" s="25">
        <v>75240</v>
      </c>
    </row>
    <row r="573" spans="1:5" ht="15.75">
      <c r="A573" s="80">
        <f>COUNTIF($A$4:A572,"&gt;0")</f>
        <v>451</v>
      </c>
      <c r="B573" s="20" t="s">
        <v>610</v>
      </c>
      <c r="C573" s="21" t="s">
        <v>608</v>
      </c>
      <c r="D573" s="71" t="s">
        <v>260</v>
      </c>
      <c r="E573" s="103">
        <v>75240</v>
      </c>
    </row>
    <row r="574" spans="1:5" ht="15.75">
      <c r="A574" s="80">
        <f>COUNTIF($A$4:A573,"&gt;0")</f>
        <v>452</v>
      </c>
      <c r="B574" s="20" t="s">
        <v>611</v>
      </c>
      <c r="C574" s="20"/>
      <c r="D574" s="71" t="s">
        <v>260</v>
      </c>
      <c r="E574" s="25">
        <v>100100</v>
      </c>
    </row>
    <row r="575" spans="1:5" ht="15.75">
      <c r="A575" s="80">
        <f>COUNTIF($A$4:A574,"&gt;0")</f>
        <v>453</v>
      </c>
      <c r="B575" s="20" t="s">
        <v>612</v>
      </c>
      <c r="C575" s="20"/>
      <c r="D575" s="71" t="s">
        <v>260</v>
      </c>
      <c r="E575" s="25">
        <v>100000</v>
      </c>
    </row>
    <row r="576" spans="1:5" ht="15.75">
      <c r="A576" s="80">
        <f>COUNTIF($A$4:A575,"&gt;0")</f>
        <v>454</v>
      </c>
      <c r="B576" s="20" t="s">
        <v>613</v>
      </c>
      <c r="C576" s="20"/>
      <c r="D576" s="71" t="s">
        <v>260</v>
      </c>
      <c r="E576" s="25">
        <v>153000</v>
      </c>
    </row>
    <row r="577" spans="1:5" ht="15.75">
      <c r="A577" s="80">
        <f>COUNTIF($A$4:A576,"&gt;0")</f>
        <v>455</v>
      </c>
      <c r="B577" s="20" t="s">
        <v>614</v>
      </c>
      <c r="C577" s="20"/>
      <c r="D577" s="71" t="s">
        <v>260</v>
      </c>
      <c r="E577" s="25">
        <v>100000</v>
      </c>
    </row>
    <row r="578" spans="1:5" ht="15.75">
      <c r="A578" s="80">
        <f>COUNTIF($A$4:A577,"&gt;0")</f>
        <v>456</v>
      </c>
      <c r="B578" s="20" t="s">
        <v>615</v>
      </c>
      <c r="C578" s="20"/>
      <c r="D578" s="71" t="s">
        <v>260</v>
      </c>
      <c r="E578" s="25">
        <v>99000</v>
      </c>
    </row>
    <row r="579" spans="1:5" ht="16.5" thickBot="1">
      <c r="A579" s="104">
        <f>COUNTIF($A$4:A578,"&gt;0")</f>
        <v>457</v>
      </c>
      <c r="B579" s="73" t="s">
        <v>616</v>
      </c>
      <c r="C579" s="73"/>
      <c r="D579" s="74" t="s">
        <v>260</v>
      </c>
      <c r="E579" s="72">
        <v>209000</v>
      </c>
    </row>
    <row r="580" spans="1:5" ht="15" customHeight="1" thickTop="1">
      <c r="A580" s="133" t="s">
        <v>824</v>
      </c>
      <c r="B580" s="133"/>
      <c r="C580" s="133"/>
      <c r="D580" s="133"/>
      <c r="E580" s="133"/>
    </row>
    <row r="581" ht="15">
      <c r="E581"/>
    </row>
    <row r="582" ht="15">
      <c r="E582"/>
    </row>
    <row r="583" ht="15">
      <c r="E583"/>
    </row>
    <row r="584" ht="15">
      <c r="E584"/>
    </row>
    <row r="585" ht="15">
      <c r="E585"/>
    </row>
    <row r="586" ht="15">
      <c r="E586"/>
    </row>
    <row r="587" ht="15">
      <c r="E587"/>
    </row>
    <row r="588" ht="15">
      <c r="E588"/>
    </row>
    <row r="589" ht="15">
      <c r="E589"/>
    </row>
    <row r="590" ht="15">
      <c r="E590"/>
    </row>
    <row r="591" ht="15">
      <c r="E591"/>
    </row>
    <row r="592" ht="15">
      <c r="E592"/>
    </row>
    <row r="593" ht="15">
      <c r="E593"/>
    </row>
    <row r="594" ht="15">
      <c r="E594"/>
    </row>
    <row r="595" ht="15">
      <c r="E595"/>
    </row>
    <row r="596" ht="15">
      <c r="E596"/>
    </row>
    <row r="597" ht="15">
      <c r="E597"/>
    </row>
    <row r="598" ht="15">
      <c r="E598"/>
    </row>
    <row r="599" ht="15">
      <c r="E599"/>
    </row>
    <row r="600" ht="15">
      <c r="E600"/>
    </row>
    <row r="601" ht="15">
      <c r="E601"/>
    </row>
    <row r="602" ht="15">
      <c r="E602"/>
    </row>
    <row r="603" ht="15">
      <c r="E603"/>
    </row>
    <row r="604" ht="15">
      <c r="E604"/>
    </row>
    <row r="605" ht="15">
      <c r="E605"/>
    </row>
    <row r="606" ht="15">
      <c r="E606"/>
    </row>
    <row r="607" ht="15">
      <c r="E607"/>
    </row>
    <row r="608" ht="15">
      <c r="E608"/>
    </row>
    <row r="609" ht="15">
      <c r="E609"/>
    </row>
    <row r="610" ht="15">
      <c r="E610"/>
    </row>
    <row r="611" ht="15">
      <c r="E611"/>
    </row>
    <row r="612" ht="15">
      <c r="E612"/>
    </row>
    <row r="613" ht="15">
      <c r="E613"/>
    </row>
    <row r="614" ht="15">
      <c r="E614"/>
    </row>
    <row r="615" ht="15">
      <c r="E615"/>
    </row>
    <row r="616" ht="15">
      <c r="E616"/>
    </row>
    <row r="617" ht="15">
      <c r="E617"/>
    </row>
    <row r="618" ht="15">
      <c r="E618"/>
    </row>
    <row r="619" ht="15">
      <c r="E619"/>
    </row>
    <row r="620" ht="15">
      <c r="E620"/>
    </row>
    <row r="621" spans="2:5" ht="15">
      <c r="B621" s="76"/>
      <c r="C621" s="76"/>
      <c r="D621" s="76"/>
      <c r="E621" s="75"/>
    </row>
    <row r="622" spans="2:5" ht="15">
      <c r="B622" s="76"/>
      <c r="C622" s="76"/>
      <c r="D622" s="76"/>
      <c r="E622" s="75"/>
    </row>
    <row r="623" spans="2:5" ht="15">
      <c r="B623" s="76"/>
      <c r="C623" s="76"/>
      <c r="D623" s="76"/>
      <c r="E623" s="75"/>
    </row>
    <row r="624" spans="2:5" ht="15">
      <c r="B624" s="76"/>
      <c r="C624" s="76"/>
      <c r="D624" s="76"/>
      <c r="E624" s="75"/>
    </row>
    <row r="625" spans="2:5" ht="15">
      <c r="B625" s="76"/>
      <c r="C625" s="76"/>
      <c r="D625" s="76"/>
      <c r="E625" s="75"/>
    </row>
    <row r="626" spans="1:5" ht="15">
      <c r="A626" s="76"/>
      <c r="B626" s="76"/>
      <c r="C626" s="76"/>
      <c r="D626" s="76"/>
      <c r="E626" s="75"/>
    </row>
  </sheetData>
  <sheetProtection/>
  <mergeCells count="32">
    <mergeCell ref="A2:A3"/>
    <mergeCell ref="B2:B3"/>
    <mergeCell ref="C2:C3"/>
    <mergeCell ref="D2:D3"/>
    <mergeCell ref="E2:E3"/>
    <mergeCell ref="B390:E390"/>
    <mergeCell ref="B403:E403"/>
    <mergeCell ref="B463:E463"/>
    <mergeCell ref="A580:E580"/>
    <mergeCell ref="B156:E156"/>
    <mergeCell ref="B161:E161"/>
    <mergeCell ref="B174:E174"/>
    <mergeCell ref="B175:E175"/>
    <mergeCell ref="B229:E229"/>
    <mergeCell ref="B244:E244"/>
    <mergeCell ref="B124:E124"/>
    <mergeCell ref="B132:E132"/>
    <mergeCell ref="B136:E136"/>
    <mergeCell ref="B144:E144"/>
    <mergeCell ref="B148:E148"/>
    <mergeCell ref="B152:E152"/>
    <mergeCell ref="B76:E76"/>
    <mergeCell ref="B90:E90"/>
    <mergeCell ref="B91:E91"/>
    <mergeCell ref="B95:E95"/>
    <mergeCell ref="B110:E110"/>
    <mergeCell ref="B121:E121"/>
    <mergeCell ref="B4:E4"/>
    <mergeCell ref="B5:E5"/>
    <mergeCell ref="B10:E10"/>
    <mergeCell ref="B23:E23"/>
    <mergeCell ref="A1:E1"/>
  </mergeCells>
  <printOptions horizontalCentered="1"/>
  <pageMargins left="0.39305555555555555" right="0.39305555555555555" top="0.7868055555555555" bottom="0.66875" header="0.3145833333333333" footer="0.19652777777777777"/>
  <pageSetup blackAndWhite="1" horizontalDpi="1200" verticalDpi="1200" orientation="landscape" paperSize="9"/>
  <headerFooter alignWithMargins="0">
    <oddFooter>&amp;CTrang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9"/>
  <sheetViews>
    <sheetView zoomScalePageLayoutView="0" workbookViewId="0" topLeftCell="A25">
      <selection activeCell="B6" sqref="B6"/>
    </sheetView>
  </sheetViews>
  <sheetFormatPr defaultColWidth="8.8515625" defaultRowHeight="15"/>
  <cols>
    <col min="1" max="1" width="12.57421875" style="12" customWidth="1"/>
    <col min="2" max="2" width="70.57421875" style="0" customWidth="1"/>
    <col min="3" max="3" width="15.28125" style="0" customWidth="1"/>
    <col min="4" max="4" width="7.8515625" style="0" customWidth="1"/>
  </cols>
  <sheetData>
    <row r="1" spans="1:4" ht="15.75">
      <c r="A1" s="13">
        <v>18174000</v>
      </c>
      <c r="B1" s="14" t="s">
        <v>8</v>
      </c>
      <c r="C1" s="15" t="s">
        <v>9</v>
      </c>
      <c r="D1" s="15" t="s">
        <v>10</v>
      </c>
    </row>
    <row r="2" spans="1:4" ht="15.75">
      <c r="A2" s="13">
        <v>23278000</v>
      </c>
      <c r="B2" s="14" t="s">
        <v>11</v>
      </c>
      <c r="C2" s="15" t="s">
        <v>9</v>
      </c>
      <c r="D2" s="15" t="s">
        <v>10</v>
      </c>
    </row>
    <row r="3" spans="1:4" ht="15.75">
      <c r="A3" s="13">
        <v>29032000</v>
      </c>
      <c r="B3" s="14" t="s">
        <v>12</v>
      </c>
      <c r="C3" s="15" t="s">
        <v>9</v>
      </c>
      <c r="D3" s="15" t="s">
        <v>10</v>
      </c>
    </row>
    <row r="4" spans="1:4" ht="15.75">
      <c r="A4" s="13">
        <v>34263000</v>
      </c>
      <c r="B4" s="14" t="s">
        <v>13</v>
      </c>
      <c r="C4" s="15" t="s">
        <v>9</v>
      </c>
      <c r="D4" s="15" t="s">
        <v>10</v>
      </c>
    </row>
    <row r="5" spans="1:4" ht="15.75">
      <c r="A5" s="13">
        <v>94019000</v>
      </c>
      <c r="B5" s="14" t="s">
        <v>15</v>
      </c>
      <c r="C5" s="15" t="s">
        <v>9</v>
      </c>
      <c r="D5" s="15" t="s">
        <v>10</v>
      </c>
    </row>
    <row r="6" spans="1:4" ht="15.75">
      <c r="A6" s="13">
        <v>118599500</v>
      </c>
      <c r="B6" s="14" t="s">
        <v>617</v>
      </c>
      <c r="C6" s="15" t="s">
        <v>9</v>
      </c>
      <c r="D6" s="15" t="s">
        <v>10</v>
      </c>
    </row>
    <row r="7" spans="1:4" ht="15.75">
      <c r="A7" s="13">
        <v>135101000</v>
      </c>
      <c r="B7" s="14" t="s">
        <v>17</v>
      </c>
      <c r="C7" s="15" t="s">
        <v>9</v>
      </c>
      <c r="D7" s="15" t="s">
        <v>10</v>
      </c>
    </row>
    <row r="8" spans="1:4" ht="15.75">
      <c r="A8" s="13">
        <v>163041000</v>
      </c>
      <c r="B8" s="14" t="s">
        <v>18</v>
      </c>
      <c r="C8" s="15" t="s">
        <v>9</v>
      </c>
      <c r="D8" s="15" t="s">
        <v>10</v>
      </c>
    </row>
    <row r="9" spans="1:4" ht="15.75">
      <c r="A9" s="13">
        <v>197850000</v>
      </c>
      <c r="B9" s="14" t="s">
        <v>618</v>
      </c>
      <c r="C9" s="15" t="s">
        <v>9</v>
      </c>
      <c r="D9" s="15" t="s">
        <v>10</v>
      </c>
    </row>
    <row r="10" spans="1:4" ht="15.75">
      <c r="A10" s="13">
        <v>216254000</v>
      </c>
      <c r="B10" s="14" t="s">
        <v>20</v>
      </c>
      <c r="C10" s="15" t="s">
        <v>9</v>
      </c>
      <c r="D10" s="15" t="s">
        <v>10</v>
      </c>
    </row>
    <row r="11" spans="1:4" ht="15.75">
      <c r="A11" s="13">
        <v>223686000</v>
      </c>
      <c r="B11" s="14" t="s">
        <v>21</v>
      </c>
      <c r="C11" s="15" t="s">
        <v>9</v>
      </c>
      <c r="D11" s="15" t="s">
        <v>10</v>
      </c>
    </row>
    <row r="12" spans="1:4" ht="15.75">
      <c r="A12" s="13">
        <v>237791000</v>
      </c>
      <c r="B12" s="14" t="s">
        <v>22</v>
      </c>
      <c r="C12" s="15" t="s">
        <v>9</v>
      </c>
      <c r="D12" s="15" t="s">
        <v>10</v>
      </c>
    </row>
    <row r="13" spans="1:4" ht="15.75">
      <c r="A13" s="13">
        <v>303308000</v>
      </c>
      <c r="B13" s="14" t="s">
        <v>23</v>
      </c>
      <c r="C13" s="15" t="s">
        <v>9</v>
      </c>
      <c r="D13" s="15" t="s">
        <v>10</v>
      </c>
    </row>
    <row r="14" spans="1:4" ht="15.75">
      <c r="A14" s="13">
        <v>343296000</v>
      </c>
      <c r="B14" s="14" t="s">
        <v>24</v>
      </c>
      <c r="C14" s="15" t="s">
        <v>9</v>
      </c>
      <c r="D14" s="15" t="s">
        <v>10</v>
      </c>
    </row>
    <row r="15" spans="1:4" ht="15.75">
      <c r="A15" s="13">
        <v>419517000</v>
      </c>
      <c r="B15" s="14" t="s">
        <v>25</v>
      </c>
      <c r="C15" s="15" t="s">
        <v>9</v>
      </c>
      <c r="D15" s="15" t="s">
        <v>10</v>
      </c>
    </row>
    <row r="16" spans="1:4" ht="15.75">
      <c r="A16" s="13">
        <v>503536000</v>
      </c>
      <c r="B16" s="14" t="s">
        <v>26</v>
      </c>
      <c r="C16" s="15" t="s">
        <v>9</v>
      </c>
      <c r="D16" s="15" t="s">
        <v>10</v>
      </c>
    </row>
    <row r="17" spans="1:4" ht="15.75">
      <c r="A17" s="13">
        <v>18545000</v>
      </c>
      <c r="B17" s="14" t="s">
        <v>619</v>
      </c>
      <c r="C17" s="15" t="s">
        <v>9</v>
      </c>
      <c r="D17" s="15" t="s">
        <v>10</v>
      </c>
    </row>
    <row r="18" spans="1:4" ht="15.75">
      <c r="A18" s="13">
        <v>23753000</v>
      </c>
      <c r="B18" s="14" t="s">
        <v>620</v>
      </c>
      <c r="C18" s="15" t="s">
        <v>9</v>
      </c>
      <c r="D18" s="15" t="s">
        <v>10</v>
      </c>
    </row>
    <row r="19" spans="1:4" ht="15.75">
      <c r="A19" s="13">
        <v>29625000</v>
      </c>
      <c r="B19" s="14" t="s">
        <v>621</v>
      </c>
      <c r="C19" s="15" t="s">
        <v>9</v>
      </c>
      <c r="D19" s="15" t="s">
        <v>10</v>
      </c>
    </row>
    <row r="20" spans="1:4" ht="15.75">
      <c r="A20" s="13">
        <v>34962000</v>
      </c>
      <c r="B20" s="14" t="s">
        <v>622</v>
      </c>
      <c r="C20" s="15" t="s">
        <v>9</v>
      </c>
      <c r="D20" s="15" t="s">
        <v>10</v>
      </c>
    </row>
    <row r="21" spans="1:4" ht="15.75">
      <c r="A21" s="13">
        <v>95937000</v>
      </c>
      <c r="B21" s="14" t="s">
        <v>623</v>
      </c>
      <c r="C21" s="15" t="s">
        <v>9</v>
      </c>
      <c r="D21" s="15" t="s">
        <v>10</v>
      </c>
    </row>
    <row r="22" spans="1:4" ht="15.75">
      <c r="A22" s="13">
        <v>107936000</v>
      </c>
      <c r="B22" s="14" t="s">
        <v>624</v>
      </c>
      <c r="C22" s="15" t="s">
        <v>9</v>
      </c>
      <c r="D22" s="15" t="s">
        <v>10</v>
      </c>
    </row>
    <row r="23" spans="1:4" ht="15.75">
      <c r="A23" s="13">
        <v>137858000</v>
      </c>
      <c r="B23" s="14" t="s">
        <v>625</v>
      </c>
      <c r="C23" s="15" t="s">
        <v>9</v>
      </c>
      <c r="D23" s="15" t="s">
        <v>10</v>
      </c>
    </row>
    <row r="24" spans="1:4" ht="15.75">
      <c r="A24" s="13">
        <v>164369000</v>
      </c>
      <c r="B24" s="14" t="s">
        <v>626</v>
      </c>
      <c r="C24" s="15" t="s">
        <v>9</v>
      </c>
      <c r="D24" s="15" t="s">
        <v>10</v>
      </c>
    </row>
    <row r="25" spans="1:4" ht="15.75">
      <c r="A25" s="13">
        <v>183064000</v>
      </c>
      <c r="B25" s="14" t="s">
        <v>627</v>
      </c>
      <c r="C25" s="15" t="s">
        <v>9</v>
      </c>
      <c r="D25" s="15" t="s">
        <v>10</v>
      </c>
    </row>
    <row r="26" spans="1:4" ht="15.75">
      <c r="A26" s="13">
        <v>220708000</v>
      </c>
      <c r="B26" s="14" t="s">
        <v>628</v>
      </c>
      <c r="C26" s="15" t="s">
        <v>9</v>
      </c>
      <c r="D26" s="15" t="s">
        <v>10</v>
      </c>
    </row>
    <row r="27" spans="1:4" ht="15.75">
      <c r="A27" s="13">
        <v>228291000</v>
      </c>
      <c r="B27" s="14" t="s">
        <v>629</v>
      </c>
      <c r="C27" s="15" t="s">
        <v>9</v>
      </c>
      <c r="D27" s="15" t="s">
        <v>10</v>
      </c>
    </row>
    <row r="28" spans="1:4" ht="15.75">
      <c r="A28" s="13">
        <v>242685000</v>
      </c>
      <c r="B28" s="14" t="s">
        <v>630</v>
      </c>
      <c r="C28" s="15" t="s">
        <v>9</v>
      </c>
      <c r="D28" s="15" t="s">
        <v>10</v>
      </c>
    </row>
    <row r="29" spans="1:4" ht="15.75">
      <c r="A29" s="13">
        <v>309560000</v>
      </c>
      <c r="B29" s="14" t="s">
        <v>631</v>
      </c>
      <c r="C29" s="15" t="s">
        <v>9</v>
      </c>
      <c r="D29" s="15" t="s">
        <v>10</v>
      </c>
    </row>
    <row r="30" spans="1:4" ht="15.75">
      <c r="A30" s="13">
        <v>350363000</v>
      </c>
      <c r="B30" s="14" t="s">
        <v>632</v>
      </c>
      <c r="C30" s="15" t="s">
        <v>9</v>
      </c>
      <c r="D30" s="15" t="s">
        <v>10</v>
      </c>
    </row>
    <row r="31" spans="1:4" ht="15.75">
      <c r="A31" s="13">
        <v>428180000</v>
      </c>
      <c r="B31" s="14" t="s">
        <v>633</v>
      </c>
      <c r="C31" s="15" t="s">
        <v>9</v>
      </c>
      <c r="D31" s="15" t="s">
        <v>10</v>
      </c>
    </row>
    <row r="32" spans="1:4" ht="15.75">
      <c r="A32" s="13">
        <v>513913000</v>
      </c>
      <c r="B32" s="14" t="s">
        <v>634</v>
      </c>
      <c r="C32" s="15" t="s">
        <v>9</v>
      </c>
      <c r="D32" s="15" t="s">
        <v>10</v>
      </c>
    </row>
    <row r="33" spans="1:4" ht="14.25" customHeight="1">
      <c r="A33" s="13">
        <v>18468</v>
      </c>
      <c r="B33" s="16" t="s">
        <v>28</v>
      </c>
      <c r="C33" s="15"/>
      <c r="D33" s="15" t="s">
        <v>29</v>
      </c>
    </row>
    <row r="34" spans="1:4" ht="14.25" customHeight="1">
      <c r="A34" s="13">
        <v>39672</v>
      </c>
      <c r="B34" s="16" t="s">
        <v>635</v>
      </c>
      <c r="C34" s="15"/>
      <c r="D34" s="15" t="s">
        <v>29</v>
      </c>
    </row>
    <row r="35" spans="1:4" ht="14.25" customHeight="1">
      <c r="A35" s="17">
        <v>1280000</v>
      </c>
      <c r="B35" s="16" t="s">
        <v>30</v>
      </c>
      <c r="C35" s="18" t="s">
        <v>31</v>
      </c>
      <c r="D35" s="15" t="s">
        <v>29</v>
      </c>
    </row>
    <row r="36" spans="1:4" ht="14.25" customHeight="1">
      <c r="A36" s="13">
        <v>1980000</v>
      </c>
      <c r="B36" s="16" t="s">
        <v>32</v>
      </c>
      <c r="C36" s="15" t="s">
        <v>636</v>
      </c>
      <c r="D36" s="15" t="s">
        <v>29</v>
      </c>
    </row>
    <row r="37" spans="1:4" ht="14.25" customHeight="1">
      <c r="A37" s="13">
        <v>2400000</v>
      </c>
      <c r="B37" s="16" t="s">
        <v>33</v>
      </c>
      <c r="C37" s="15" t="s">
        <v>637</v>
      </c>
      <c r="D37" s="15" t="s">
        <v>29</v>
      </c>
    </row>
    <row r="38" spans="1:4" ht="14.25" customHeight="1">
      <c r="A38" s="17">
        <v>3200000</v>
      </c>
      <c r="B38" s="16" t="s">
        <v>638</v>
      </c>
      <c r="C38" s="18" t="s">
        <v>34</v>
      </c>
      <c r="D38" s="15" t="s">
        <v>29</v>
      </c>
    </row>
    <row r="39" spans="1:4" ht="14.25" customHeight="1">
      <c r="A39" s="13">
        <v>800000</v>
      </c>
      <c r="B39" s="16" t="s">
        <v>36</v>
      </c>
      <c r="C39" s="15" t="s">
        <v>37</v>
      </c>
      <c r="D39" s="15" t="s">
        <v>29</v>
      </c>
    </row>
    <row r="40" spans="1:4" ht="14.25" customHeight="1">
      <c r="A40" s="13">
        <v>795600</v>
      </c>
      <c r="B40" s="16" t="s">
        <v>38</v>
      </c>
      <c r="C40" s="15" t="s">
        <v>39</v>
      </c>
      <c r="D40" s="15" t="s">
        <v>29</v>
      </c>
    </row>
    <row r="41" spans="1:4" ht="14.25" customHeight="1">
      <c r="A41" s="17">
        <v>950000</v>
      </c>
      <c r="B41" s="16" t="s">
        <v>40</v>
      </c>
      <c r="C41" s="18" t="s">
        <v>639</v>
      </c>
      <c r="D41" s="15" t="s">
        <v>29</v>
      </c>
    </row>
    <row r="42" spans="1:4" ht="14.25" customHeight="1">
      <c r="A42" s="17">
        <f>1850000*1.15</f>
        <v>2127500</v>
      </c>
      <c r="B42" s="16" t="s">
        <v>41</v>
      </c>
      <c r="C42" s="19" t="s">
        <v>42</v>
      </c>
      <c r="D42" s="15" t="s">
        <v>29</v>
      </c>
    </row>
    <row r="43" spans="1:4" ht="14.25" customHeight="1">
      <c r="A43" s="17">
        <f>1950000*1.15</f>
        <v>2242500</v>
      </c>
      <c r="B43" s="20" t="s">
        <v>43</v>
      </c>
      <c r="C43" s="19" t="s">
        <v>42</v>
      </c>
      <c r="D43" s="15" t="s">
        <v>29</v>
      </c>
    </row>
    <row r="44" spans="1:4" ht="14.25" customHeight="1">
      <c r="A44" s="13">
        <v>263992.8</v>
      </c>
      <c r="B44" s="16" t="s">
        <v>44</v>
      </c>
      <c r="C44" s="15"/>
      <c r="D44" s="15" t="s">
        <v>29</v>
      </c>
    </row>
    <row r="45" spans="1:4" ht="14.25" customHeight="1">
      <c r="A45" s="13">
        <v>263992.8</v>
      </c>
      <c r="B45" s="16" t="s">
        <v>45</v>
      </c>
      <c r="C45" s="15"/>
      <c r="D45" s="15" t="s">
        <v>29</v>
      </c>
    </row>
    <row r="46" spans="1:4" ht="14.25" customHeight="1">
      <c r="A46" s="13">
        <v>263992.8</v>
      </c>
      <c r="B46" s="16" t="s">
        <v>46</v>
      </c>
      <c r="C46" s="15"/>
      <c r="D46" s="15" t="s">
        <v>29</v>
      </c>
    </row>
    <row r="47" spans="1:4" ht="14.25" customHeight="1">
      <c r="A47" s="13">
        <v>263992.8</v>
      </c>
      <c r="B47" s="16" t="s">
        <v>47</v>
      </c>
      <c r="C47" s="15"/>
      <c r="D47" s="15" t="s">
        <v>29</v>
      </c>
    </row>
    <row r="48" spans="1:4" ht="14.25" customHeight="1">
      <c r="A48" s="13">
        <v>263992.8</v>
      </c>
      <c r="B48" s="16" t="s">
        <v>48</v>
      </c>
      <c r="C48" s="15"/>
      <c r="D48" s="15" t="s">
        <v>29</v>
      </c>
    </row>
    <row r="49" spans="1:4" ht="14.25" customHeight="1">
      <c r="A49" s="13">
        <v>263992.8</v>
      </c>
      <c r="B49" s="16" t="s">
        <v>49</v>
      </c>
      <c r="C49" s="15"/>
      <c r="D49" s="15" t="s">
        <v>29</v>
      </c>
    </row>
    <row r="50" spans="1:4" ht="14.25" customHeight="1">
      <c r="A50" s="17">
        <v>39800</v>
      </c>
      <c r="B50" s="16" t="s">
        <v>50</v>
      </c>
      <c r="C50" s="21" t="s">
        <v>51</v>
      </c>
      <c r="D50" s="15" t="s">
        <v>29</v>
      </c>
    </row>
    <row r="51" spans="1:4" ht="14.25" customHeight="1">
      <c r="A51" s="17">
        <v>54000</v>
      </c>
      <c r="B51" s="16" t="s">
        <v>53</v>
      </c>
      <c r="C51" s="21" t="s">
        <v>51</v>
      </c>
      <c r="D51" s="15" t="s">
        <v>29</v>
      </c>
    </row>
    <row r="52" spans="1:4" ht="14.25" customHeight="1">
      <c r="A52" s="17">
        <v>1250000</v>
      </c>
      <c r="B52" s="22" t="s">
        <v>54</v>
      </c>
      <c r="C52" s="23" t="s">
        <v>55</v>
      </c>
      <c r="D52" s="15" t="s">
        <v>29</v>
      </c>
    </row>
    <row r="53" spans="1:4" ht="14.25" customHeight="1">
      <c r="A53" s="17">
        <f>A52</f>
        <v>1250000</v>
      </c>
      <c r="B53" s="22" t="s">
        <v>56</v>
      </c>
      <c r="C53" s="23" t="s">
        <v>55</v>
      </c>
      <c r="D53" s="15" t="s">
        <v>29</v>
      </c>
    </row>
    <row r="54" spans="1:4" ht="14.25" customHeight="1">
      <c r="A54" s="17">
        <v>1260000</v>
      </c>
      <c r="B54" s="22" t="s">
        <v>57</v>
      </c>
      <c r="C54" s="23" t="s">
        <v>55</v>
      </c>
      <c r="D54" s="15" t="s">
        <v>29</v>
      </c>
    </row>
    <row r="55" spans="1:4" ht="14.25" customHeight="1">
      <c r="A55" s="17">
        <v>1390000</v>
      </c>
      <c r="B55" s="22" t="s">
        <v>58</v>
      </c>
      <c r="C55" s="23" t="s">
        <v>55</v>
      </c>
      <c r="D55" s="15" t="s">
        <v>29</v>
      </c>
    </row>
    <row r="56" spans="1:4" ht="14.25" customHeight="1">
      <c r="A56" s="17">
        <v>1390000</v>
      </c>
      <c r="B56" s="20" t="s">
        <v>59</v>
      </c>
      <c r="C56" s="23" t="s">
        <v>55</v>
      </c>
      <c r="D56" s="15" t="s">
        <v>29</v>
      </c>
    </row>
    <row r="57" spans="1:4" ht="14.25" customHeight="1">
      <c r="A57" s="17">
        <v>1400000</v>
      </c>
      <c r="B57" s="20" t="s">
        <v>60</v>
      </c>
      <c r="C57" s="23" t="s">
        <v>55</v>
      </c>
      <c r="D57" s="15" t="s">
        <v>29</v>
      </c>
    </row>
    <row r="58" spans="1:4" ht="14.25" customHeight="1">
      <c r="A58" s="17">
        <v>1400000</v>
      </c>
      <c r="B58" s="20" t="s">
        <v>61</v>
      </c>
      <c r="C58" s="23" t="s">
        <v>55</v>
      </c>
      <c r="D58" s="15" t="s">
        <v>29</v>
      </c>
    </row>
    <row r="59" spans="1:4" ht="14.25" customHeight="1">
      <c r="A59" s="17">
        <v>4450000</v>
      </c>
      <c r="B59" s="20" t="s">
        <v>62</v>
      </c>
      <c r="C59" s="23" t="s">
        <v>55</v>
      </c>
      <c r="D59" s="15" t="s">
        <v>29</v>
      </c>
    </row>
    <row r="60" spans="1:4" ht="14.25" customHeight="1">
      <c r="A60" s="13">
        <v>6400000</v>
      </c>
      <c r="B60" s="16" t="s">
        <v>640</v>
      </c>
      <c r="C60" s="15" t="s">
        <v>64</v>
      </c>
      <c r="D60" s="15" t="s">
        <v>29</v>
      </c>
    </row>
    <row r="61" spans="1:4" ht="14.25" customHeight="1">
      <c r="A61" s="13">
        <v>7195000</v>
      </c>
      <c r="B61" s="16" t="s">
        <v>641</v>
      </c>
      <c r="C61" s="15" t="s">
        <v>64</v>
      </c>
      <c r="D61" s="15" t="s">
        <v>29</v>
      </c>
    </row>
    <row r="62" spans="1:4" ht="14.25" customHeight="1">
      <c r="A62" s="13">
        <v>8000000</v>
      </c>
      <c r="B62" s="16" t="s">
        <v>642</v>
      </c>
      <c r="C62" s="15" t="s">
        <v>64</v>
      </c>
      <c r="D62" s="15" t="s">
        <v>29</v>
      </c>
    </row>
    <row r="63" spans="1:4" ht="14.25" customHeight="1">
      <c r="A63" s="13">
        <v>12630000</v>
      </c>
      <c r="B63" s="16" t="s">
        <v>643</v>
      </c>
      <c r="C63" s="15" t="s">
        <v>64</v>
      </c>
      <c r="D63" s="15" t="s">
        <v>29</v>
      </c>
    </row>
    <row r="64" spans="1:4" ht="14.25" customHeight="1">
      <c r="A64" s="13">
        <f>17845000*1.05</f>
        <v>18737250</v>
      </c>
      <c r="B64" s="16" t="s">
        <v>644</v>
      </c>
      <c r="C64" s="15" t="s">
        <v>64</v>
      </c>
      <c r="D64" s="15" t="s">
        <v>29</v>
      </c>
    </row>
    <row r="65" spans="1:4" ht="14.25" customHeight="1">
      <c r="A65" s="13">
        <f>19750000*1.05</f>
        <v>20737500</v>
      </c>
      <c r="B65" s="16" t="s">
        <v>645</v>
      </c>
      <c r="C65" s="15" t="s">
        <v>64</v>
      </c>
      <c r="D65" s="15" t="s">
        <v>29</v>
      </c>
    </row>
    <row r="66" spans="1:4" ht="14.25" customHeight="1">
      <c r="A66" s="24">
        <f>43000000*1.05</f>
        <v>45150000</v>
      </c>
      <c r="B66" s="16" t="s">
        <v>646</v>
      </c>
      <c r="C66" s="15" t="s">
        <v>64</v>
      </c>
      <c r="D66" s="15" t="s">
        <v>29</v>
      </c>
    </row>
    <row r="67" spans="1:4" ht="14.25" customHeight="1">
      <c r="A67" s="13">
        <v>184840.8</v>
      </c>
      <c r="B67" s="16" t="s">
        <v>71</v>
      </c>
      <c r="C67" s="15"/>
      <c r="D67" s="15" t="s">
        <v>29</v>
      </c>
    </row>
    <row r="68" spans="1:4" ht="14.25" customHeight="1">
      <c r="A68" s="13">
        <v>597600</v>
      </c>
      <c r="B68" s="16" t="s">
        <v>72</v>
      </c>
      <c r="C68" s="15"/>
      <c r="D68" s="15" t="s">
        <v>29</v>
      </c>
    </row>
    <row r="69" spans="1:4" ht="14.25" customHeight="1">
      <c r="A69" s="17">
        <v>20000</v>
      </c>
      <c r="B69" s="16" t="s">
        <v>73</v>
      </c>
      <c r="C69" s="15" t="s">
        <v>74</v>
      </c>
      <c r="D69" s="15" t="s">
        <v>75</v>
      </c>
    </row>
    <row r="70" spans="1:4" ht="14.25" customHeight="1">
      <c r="A70" s="17">
        <v>21000</v>
      </c>
      <c r="B70" s="16" t="s">
        <v>76</v>
      </c>
      <c r="C70" s="15" t="s">
        <v>74</v>
      </c>
      <c r="D70" s="15" t="s">
        <v>75</v>
      </c>
    </row>
    <row r="71" spans="1:4" ht="14.25" customHeight="1">
      <c r="A71" s="17">
        <v>23000</v>
      </c>
      <c r="B71" s="16" t="s">
        <v>77</v>
      </c>
      <c r="C71" s="15" t="s">
        <v>74</v>
      </c>
      <c r="D71" s="15" t="s">
        <v>75</v>
      </c>
    </row>
    <row r="72" spans="1:4" ht="14.25" customHeight="1">
      <c r="A72" s="17">
        <v>23000</v>
      </c>
      <c r="B72" s="16" t="s">
        <v>78</v>
      </c>
      <c r="C72" s="15" t="s">
        <v>74</v>
      </c>
      <c r="D72" s="15" t="s">
        <v>75</v>
      </c>
    </row>
    <row r="73" spans="1:4" ht="14.25" customHeight="1">
      <c r="A73" s="17">
        <v>26000</v>
      </c>
      <c r="B73" s="16" t="s">
        <v>79</v>
      </c>
      <c r="C73" s="15" t="s">
        <v>74</v>
      </c>
      <c r="D73" s="15" t="s">
        <v>75</v>
      </c>
    </row>
    <row r="74" spans="1:4" ht="14.25" customHeight="1">
      <c r="A74" s="17">
        <v>26000</v>
      </c>
      <c r="B74" s="16" t="s">
        <v>80</v>
      </c>
      <c r="C74" s="15" t="s">
        <v>74</v>
      </c>
      <c r="D74" s="15" t="s">
        <v>75</v>
      </c>
    </row>
    <row r="75" spans="1:4" ht="14.25" customHeight="1">
      <c r="A75" s="17">
        <v>28000</v>
      </c>
      <c r="B75" s="16" t="s">
        <v>81</v>
      </c>
      <c r="C75" s="15" t="s">
        <v>74</v>
      </c>
      <c r="D75" s="15" t="s">
        <v>75</v>
      </c>
    </row>
    <row r="76" spans="1:4" ht="14.25" customHeight="1">
      <c r="A76" s="17">
        <v>29000</v>
      </c>
      <c r="B76" s="16" t="s">
        <v>82</v>
      </c>
      <c r="C76" s="15" t="s">
        <v>74</v>
      </c>
      <c r="D76" s="15" t="s">
        <v>75</v>
      </c>
    </row>
    <row r="77" spans="1:4" ht="14.25" customHeight="1">
      <c r="A77" s="17">
        <v>32000</v>
      </c>
      <c r="B77" s="16" t="s">
        <v>83</v>
      </c>
      <c r="C77" s="15" t="s">
        <v>74</v>
      </c>
      <c r="D77" s="15" t="s">
        <v>75</v>
      </c>
    </row>
    <row r="78" spans="1:4" ht="14.25" customHeight="1">
      <c r="A78" s="17">
        <v>40000</v>
      </c>
      <c r="B78" s="16" t="s">
        <v>84</v>
      </c>
      <c r="C78" s="15" t="s">
        <v>74</v>
      </c>
      <c r="D78" s="15" t="s">
        <v>75</v>
      </c>
    </row>
    <row r="79" spans="1:4" ht="14.25" customHeight="1">
      <c r="A79" s="17">
        <v>50000</v>
      </c>
      <c r="B79" s="16" t="s">
        <v>85</v>
      </c>
      <c r="C79" s="15" t="s">
        <v>74</v>
      </c>
      <c r="D79" s="15" t="s">
        <v>75</v>
      </c>
    </row>
    <row r="80" spans="1:4" ht="14.25" customHeight="1">
      <c r="A80" s="17">
        <v>55000</v>
      </c>
      <c r="B80" s="16" t="s">
        <v>86</v>
      </c>
      <c r="C80" s="15" t="s">
        <v>74</v>
      </c>
      <c r="D80" s="15" t="s">
        <v>75</v>
      </c>
    </row>
    <row r="81" spans="1:4" ht="14.25" customHeight="1">
      <c r="A81" s="17">
        <v>80000</v>
      </c>
      <c r="B81" s="16" t="s">
        <v>87</v>
      </c>
      <c r="C81" s="15" t="s">
        <v>74</v>
      </c>
      <c r="D81" s="15" t="s">
        <v>75</v>
      </c>
    </row>
    <row r="82" spans="1:4" ht="14.25" customHeight="1">
      <c r="A82" s="17">
        <v>150000</v>
      </c>
      <c r="B82" s="16" t="s">
        <v>88</v>
      </c>
      <c r="C82" s="15" t="s">
        <v>74</v>
      </c>
      <c r="D82" s="15" t="s">
        <v>75</v>
      </c>
    </row>
    <row r="83" spans="1:4" ht="14.25" customHeight="1">
      <c r="A83" s="17">
        <v>80000</v>
      </c>
      <c r="B83" s="16" t="s">
        <v>89</v>
      </c>
      <c r="C83" s="15" t="s">
        <v>91</v>
      </c>
      <c r="D83" s="15" t="s">
        <v>29</v>
      </c>
    </row>
    <row r="84" spans="1:4" ht="14.25" customHeight="1">
      <c r="A84" s="17">
        <v>100000</v>
      </c>
      <c r="B84" s="16" t="s">
        <v>90</v>
      </c>
      <c r="C84" s="15" t="s">
        <v>91</v>
      </c>
      <c r="D84" s="15" t="s">
        <v>29</v>
      </c>
    </row>
    <row r="85" spans="1:4" ht="17.25" customHeight="1">
      <c r="A85" s="13">
        <v>1990000</v>
      </c>
      <c r="B85" s="16" t="s">
        <v>96</v>
      </c>
      <c r="C85" s="15" t="s">
        <v>94</v>
      </c>
      <c r="D85" s="15" t="s">
        <v>95</v>
      </c>
    </row>
    <row r="86" spans="1:4" ht="17.25" customHeight="1">
      <c r="A86" s="13">
        <v>3655000</v>
      </c>
      <c r="B86" s="16" t="s">
        <v>97</v>
      </c>
      <c r="C86" s="15" t="s">
        <v>94</v>
      </c>
      <c r="D86" s="15" t="s">
        <v>95</v>
      </c>
    </row>
    <row r="87" spans="1:4" ht="17.25" customHeight="1">
      <c r="A87" s="13">
        <v>4350000</v>
      </c>
      <c r="B87" s="16" t="s">
        <v>98</v>
      </c>
      <c r="C87" s="15" t="s">
        <v>94</v>
      </c>
      <c r="D87" s="15" t="s">
        <v>95</v>
      </c>
    </row>
    <row r="88" spans="1:4" ht="17.25" customHeight="1">
      <c r="A88" s="13">
        <v>5770000</v>
      </c>
      <c r="B88" s="16" t="s">
        <v>99</v>
      </c>
      <c r="C88" s="15" t="s">
        <v>94</v>
      </c>
      <c r="D88" s="15" t="s">
        <v>95</v>
      </c>
    </row>
    <row r="89" spans="1:4" ht="17.25" customHeight="1">
      <c r="A89" s="13">
        <v>24400000</v>
      </c>
      <c r="B89" s="16" t="s">
        <v>647</v>
      </c>
      <c r="C89" s="15" t="s">
        <v>94</v>
      </c>
      <c r="D89" s="15" t="s">
        <v>95</v>
      </c>
    </row>
    <row r="90" spans="1:4" ht="17.25" customHeight="1">
      <c r="A90" s="13">
        <v>450000</v>
      </c>
      <c r="B90" s="16" t="s">
        <v>103</v>
      </c>
      <c r="C90" s="15" t="s">
        <v>94</v>
      </c>
      <c r="D90" s="15" t="s">
        <v>29</v>
      </c>
    </row>
    <row r="91" spans="1:4" ht="17.25" customHeight="1">
      <c r="A91" s="13">
        <v>585000</v>
      </c>
      <c r="B91" s="16" t="s">
        <v>104</v>
      </c>
      <c r="C91" s="15" t="s">
        <v>94</v>
      </c>
      <c r="D91" s="15" t="s">
        <v>29</v>
      </c>
    </row>
    <row r="92" spans="1:4" ht="17.25" customHeight="1">
      <c r="A92" s="13">
        <v>340000</v>
      </c>
      <c r="B92" s="16" t="s">
        <v>105</v>
      </c>
      <c r="C92" s="15" t="s">
        <v>94</v>
      </c>
      <c r="D92" s="15" t="s">
        <v>29</v>
      </c>
    </row>
    <row r="93" spans="1:4" ht="17.25" customHeight="1">
      <c r="A93" s="13">
        <v>690000</v>
      </c>
      <c r="B93" s="16" t="s">
        <v>106</v>
      </c>
      <c r="C93" s="15" t="s">
        <v>94</v>
      </c>
      <c r="D93" s="15" t="s">
        <v>29</v>
      </c>
    </row>
    <row r="94" spans="1:4" ht="17.25" customHeight="1">
      <c r="A94" s="13">
        <v>1365000</v>
      </c>
      <c r="B94" s="16" t="s">
        <v>107</v>
      </c>
      <c r="C94" s="15" t="s">
        <v>94</v>
      </c>
      <c r="D94" s="15" t="s">
        <v>29</v>
      </c>
    </row>
    <row r="95" spans="1:4" ht="15.75">
      <c r="A95" s="25">
        <v>231875</v>
      </c>
      <c r="B95" s="26" t="s">
        <v>110</v>
      </c>
      <c r="C95" s="15" t="s">
        <v>138</v>
      </c>
      <c r="D95" s="27" t="s">
        <v>111</v>
      </c>
    </row>
    <row r="96" spans="1:4" ht="15.75">
      <c r="A96" s="25">
        <v>231875</v>
      </c>
      <c r="B96" s="26" t="s">
        <v>112</v>
      </c>
      <c r="C96" s="15" t="s">
        <v>138</v>
      </c>
      <c r="D96" s="27" t="s">
        <v>111</v>
      </c>
    </row>
    <row r="97" spans="1:4" ht="15.75">
      <c r="A97" s="25">
        <v>230925</v>
      </c>
      <c r="B97" s="26" t="s">
        <v>114</v>
      </c>
      <c r="C97" s="15" t="s">
        <v>138</v>
      </c>
      <c r="D97" s="27" t="s">
        <v>111</v>
      </c>
    </row>
    <row r="98" spans="1:4" ht="15.75">
      <c r="A98" s="25">
        <v>26500</v>
      </c>
      <c r="B98" s="16" t="s">
        <v>648</v>
      </c>
      <c r="C98" s="15" t="s">
        <v>117</v>
      </c>
      <c r="D98" s="27" t="s">
        <v>118</v>
      </c>
    </row>
    <row r="99" spans="1:4" ht="15.75">
      <c r="A99" s="25">
        <v>37600</v>
      </c>
      <c r="B99" s="16" t="s">
        <v>119</v>
      </c>
      <c r="C99" s="15" t="s">
        <v>117</v>
      </c>
      <c r="D99" s="27" t="s">
        <v>118</v>
      </c>
    </row>
    <row r="100" spans="1:4" ht="15.75">
      <c r="A100" s="25">
        <v>56510</v>
      </c>
      <c r="B100" s="16" t="s">
        <v>120</v>
      </c>
      <c r="C100" s="15" t="s">
        <v>113</v>
      </c>
      <c r="D100" s="27" t="s">
        <v>118</v>
      </c>
    </row>
    <row r="101" spans="1:4" ht="15.75">
      <c r="A101" s="25">
        <v>81100</v>
      </c>
      <c r="B101" s="16" t="s">
        <v>121</v>
      </c>
      <c r="C101" s="15" t="s">
        <v>117</v>
      </c>
      <c r="D101" s="27" t="s">
        <v>118</v>
      </c>
    </row>
    <row r="102" spans="1:4" ht="15.75">
      <c r="A102" s="25">
        <v>111050</v>
      </c>
      <c r="B102" s="16" t="s">
        <v>122</v>
      </c>
      <c r="C102" s="15" t="s">
        <v>138</v>
      </c>
      <c r="D102" s="27" t="s">
        <v>118</v>
      </c>
    </row>
    <row r="103" spans="1:4" ht="15.75">
      <c r="A103" s="25">
        <v>155170</v>
      </c>
      <c r="B103" s="16" t="s">
        <v>123</v>
      </c>
      <c r="C103" s="15" t="s">
        <v>138</v>
      </c>
      <c r="D103" s="27" t="s">
        <v>118</v>
      </c>
    </row>
    <row r="104" spans="1:4" ht="15.75">
      <c r="A104" s="25">
        <v>212840</v>
      </c>
      <c r="B104" s="16" t="s">
        <v>125</v>
      </c>
      <c r="C104" s="15" t="s">
        <v>138</v>
      </c>
      <c r="D104" s="27" t="s">
        <v>118</v>
      </c>
    </row>
    <row r="105" spans="1:4" ht="15.75">
      <c r="A105" s="25">
        <v>268630</v>
      </c>
      <c r="B105" s="16" t="s">
        <v>126</v>
      </c>
      <c r="C105" s="15" t="s">
        <v>138</v>
      </c>
      <c r="D105" s="27" t="s">
        <v>118</v>
      </c>
    </row>
    <row r="106" spans="1:4" ht="15.75">
      <c r="A106" s="25">
        <v>356500</v>
      </c>
      <c r="B106" s="16" t="s">
        <v>127</v>
      </c>
      <c r="C106" s="15" t="s">
        <v>117</v>
      </c>
      <c r="D106" s="27" t="s">
        <v>118</v>
      </c>
    </row>
    <row r="107" spans="1:4" ht="15.75">
      <c r="A107" s="25">
        <v>427300</v>
      </c>
      <c r="B107" s="16" t="s">
        <v>128</v>
      </c>
      <c r="C107" s="15" t="s">
        <v>117</v>
      </c>
      <c r="D107" s="27" t="s">
        <v>118</v>
      </c>
    </row>
    <row r="108" spans="1:4" ht="15.75">
      <c r="A108" s="25">
        <v>454600</v>
      </c>
      <c r="B108" s="16" t="s">
        <v>129</v>
      </c>
      <c r="C108" s="15" t="s">
        <v>117</v>
      </c>
      <c r="D108" s="27" t="s">
        <v>118</v>
      </c>
    </row>
    <row r="109" spans="1:4" ht="15.75">
      <c r="A109" s="25">
        <v>561500</v>
      </c>
      <c r="B109" s="16" t="s">
        <v>130</v>
      </c>
      <c r="C109" s="15" t="s">
        <v>117</v>
      </c>
      <c r="D109" s="27" t="s">
        <v>118</v>
      </c>
    </row>
    <row r="110" spans="1:4" ht="15.75">
      <c r="A110" s="25">
        <v>702900</v>
      </c>
      <c r="B110" s="16" t="s">
        <v>131</v>
      </c>
      <c r="C110" s="15" t="s">
        <v>117</v>
      </c>
      <c r="D110" s="27" t="s">
        <v>118</v>
      </c>
    </row>
    <row r="111" spans="1:4" ht="15.75">
      <c r="A111" s="25">
        <v>928400</v>
      </c>
      <c r="B111" s="16" t="s">
        <v>132</v>
      </c>
      <c r="C111" s="15" t="s">
        <v>117</v>
      </c>
      <c r="D111" s="27" t="s">
        <v>118</v>
      </c>
    </row>
    <row r="112" spans="1:4" ht="15.75">
      <c r="A112" s="25">
        <v>55100</v>
      </c>
      <c r="B112" s="16" t="s">
        <v>134</v>
      </c>
      <c r="C112" s="15" t="s">
        <v>117</v>
      </c>
      <c r="D112" s="27" t="s">
        <v>118</v>
      </c>
    </row>
    <row r="113" spans="1:4" ht="15.75">
      <c r="A113" s="25">
        <v>81335</v>
      </c>
      <c r="B113" s="16" t="s">
        <v>135</v>
      </c>
      <c r="C113" s="15" t="s">
        <v>138</v>
      </c>
      <c r="D113" s="27" t="s">
        <v>118</v>
      </c>
    </row>
    <row r="114" spans="1:4" ht="15.75">
      <c r="A114" s="25">
        <v>85100</v>
      </c>
      <c r="B114" s="16" t="s">
        <v>136</v>
      </c>
      <c r="C114" s="15" t="s">
        <v>117</v>
      </c>
      <c r="D114" s="27" t="s">
        <v>118</v>
      </c>
    </row>
    <row r="115" spans="1:4" ht="15.75">
      <c r="A115" s="25">
        <v>146900</v>
      </c>
      <c r="B115" s="16" t="s">
        <v>137</v>
      </c>
      <c r="C115" s="15" t="s">
        <v>138</v>
      </c>
      <c r="D115" s="27" t="s">
        <v>118</v>
      </c>
    </row>
    <row r="116" spans="1:4" ht="15.75">
      <c r="A116" s="25">
        <v>164800</v>
      </c>
      <c r="B116" s="16" t="s">
        <v>139</v>
      </c>
      <c r="C116" s="15" t="s">
        <v>117</v>
      </c>
      <c r="D116" s="27" t="s">
        <v>118</v>
      </c>
    </row>
    <row r="117" spans="1:4" ht="15.75">
      <c r="A117" s="25">
        <v>262980</v>
      </c>
      <c r="B117" s="16" t="s">
        <v>140</v>
      </c>
      <c r="C117" s="15" t="s">
        <v>138</v>
      </c>
      <c r="D117" s="27" t="s">
        <v>118</v>
      </c>
    </row>
    <row r="118" spans="1:4" ht="15.75">
      <c r="A118" s="25">
        <v>277900</v>
      </c>
      <c r="B118" s="16" t="s">
        <v>141</v>
      </c>
      <c r="C118" s="15" t="s">
        <v>117</v>
      </c>
      <c r="D118" s="27" t="s">
        <v>118</v>
      </c>
    </row>
    <row r="119" spans="1:4" ht="15.75">
      <c r="A119" s="25">
        <v>365900</v>
      </c>
      <c r="B119" s="16" t="s">
        <v>142</v>
      </c>
      <c r="C119" s="15" t="s">
        <v>117</v>
      </c>
      <c r="D119" s="27" t="s">
        <v>118</v>
      </c>
    </row>
    <row r="120" spans="1:4" ht="15.75">
      <c r="A120" s="17">
        <v>438300</v>
      </c>
      <c r="B120" s="16" t="s">
        <v>143</v>
      </c>
      <c r="C120" s="15" t="s">
        <v>117</v>
      </c>
      <c r="D120" s="27" t="s">
        <v>118</v>
      </c>
    </row>
    <row r="121" spans="1:4" ht="15.75">
      <c r="A121" s="25">
        <v>639260</v>
      </c>
      <c r="B121" s="16" t="s">
        <v>144</v>
      </c>
      <c r="C121" s="15" t="s">
        <v>138</v>
      </c>
      <c r="D121" s="27" t="s">
        <v>118</v>
      </c>
    </row>
    <row r="122" spans="1:4" ht="15.75">
      <c r="A122" s="25">
        <v>78900</v>
      </c>
      <c r="B122" s="28" t="s">
        <v>146</v>
      </c>
      <c r="C122" s="15" t="s">
        <v>117</v>
      </c>
      <c r="D122" s="27" t="s">
        <v>111</v>
      </c>
    </row>
    <row r="123" spans="1:4" ht="15.75">
      <c r="A123" s="25">
        <v>95550</v>
      </c>
      <c r="B123" s="28" t="s">
        <v>649</v>
      </c>
      <c r="C123" s="15" t="s">
        <v>113</v>
      </c>
      <c r="D123" s="27" t="s">
        <v>111</v>
      </c>
    </row>
    <row r="124" spans="1:4" ht="15.75">
      <c r="A124" s="25">
        <v>59560</v>
      </c>
      <c r="B124" s="29" t="s">
        <v>149</v>
      </c>
      <c r="C124" s="15" t="s">
        <v>138</v>
      </c>
      <c r="D124" s="27" t="s">
        <v>111</v>
      </c>
    </row>
    <row r="125" spans="1:4" ht="15.75">
      <c r="A125" s="25">
        <v>60214</v>
      </c>
      <c r="B125" s="29" t="s">
        <v>150</v>
      </c>
      <c r="C125" s="15" t="s">
        <v>113</v>
      </c>
      <c r="D125" s="27" t="s">
        <v>111</v>
      </c>
    </row>
    <row r="126" spans="1:4" ht="15.75">
      <c r="A126" s="25">
        <v>59070</v>
      </c>
      <c r="B126" s="29" t="s">
        <v>151</v>
      </c>
      <c r="C126" s="15" t="s">
        <v>138</v>
      </c>
      <c r="D126" s="27" t="s">
        <v>111</v>
      </c>
    </row>
    <row r="127" spans="1:4" ht="15.75">
      <c r="A127" s="25">
        <v>61200</v>
      </c>
      <c r="B127" s="30" t="s">
        <v>152</v>
      </c>
      <c r="C127" s="15" t="s">
        <v>117</v>
      </c>
      <c r="D127" s="27" t="s">
        <v>111</v>
      </c>
    </row>
    <row r="128" spans="1:4" ht="15.75">
      <c r="A128" s="25">
        <v>62283</v>
      </c>
      <c r="B128" s="31" t="s">
        <v>153</v>
      </c>
      <c r="C128" s="15" t="s">
        <v>113</v>
      </c>
      <c r="D128" s="27" t="s">
        <v>111</v>
      </c>
    </row>
    <row r="129" spans="1:4" ht="15.75">
      <c r="A129" s="25">
        <v>67500</v>
      </c>
      <c r="B129" s="28" t="s">
        <v>154</v>
      </c>
      <c r="C129" s="15" t="s">
        <v>117</v>
      </c>
      <c r="D129" s="27" t="s">
        <v>111</v>
      </c>
    </row>
    <row r="130" spans="1:4" ht="15.75">
      <c r="A130" s="25">
        <v>14155</v>
      </c>
      <c r="B130" s="16" t="s">
        <v>157</v>
      </c>
      <c r="C130" s="15" t="s">
        <v>138</v>
      </c>
      <c r="D130" s="27" t="s">
        <v>118</v>
      </c>
    </row>
    <row r="131" spans="1:4" ht="15.75">
      <c r="A131" s="25">
        <v>18642</v>
      </c>
      <c r="B131" s="16" t="s">
        <v>158</v>
      </c>
      <c r="C131" s="15" t="s">
        <v>113</v>
      </c>
      <c r="D131" s="27" t="s">
        <v>118</v>
      </c>
    </row>
    <row r="132" spans="1:4" ht="15.75">
      <c r="A132" s="25">
        <v>24630</v>
      </c>
      <c r="B132" s="16" t="s">
        <v>159</v>
      </c>
      <c r="C132" s="15" t="s">
        <v>138</v>
      </c>
      <c r="D132" s="27" t="s">
        <v>118</v>
      </c>
    </row>
    <row r="133" spans="1:4" ht="15.75">
      <c r="A133" s="25">
        <v>22376</v>
      </c>
      <c r="B133" s="32" t="s">
        <v>161</v>
      </c>
      <c r="C133" s="21" t="s">
        <v>162</v>
      </c>
      <c r="D133" s="27" t="s">
        <v>118</v>
      </c>
    </row>
    <row r="134" spans="1:4" ht="15.75">
      <c r="A134" s="25">
        <v>30030</v>
      </c>
      <c r="B134" s="32" t="s">
        <v>163</v>
      </c>
      <c r="C134" s="21" t="s">
        <v>162</v>
      </c>
      <c r="D134" s="27" t="s">
        <v>118</v>
      </c>
    </row>
    <row r="135" spans="1:4" ht="15.75">
      <c r="A135" s="25">
        <v>34613</v>
      </c>
      <c r="B135" s="32" t="s">
        <v>164</v>
      </c>
      <c r="C135" s="21" t="s">
        <v>162</v>
      </c>
      <c r="D135" s="27" t="s">
        <v>118</v>
      </c>
    </row>
    <row r="136" spans="1:4" ht="15.75">
      <c r="A136" s="25">
        <v>39300</v>
      </c>
      <c r="B136" s="29" t="s">
        <v>165</v>
      </c>
      <c r="C136" s="15" t="s">
        <v>117</v>
      </c>
      <c r="D136" s="27" t="s">
        <v>118</v>
      </c>
    </row>
    <row r="137" spans="1:4" ht="15.75">
      <c r="A137" s="25">
        <v>51400</v>
      </c>
      <c r="B137" s="29" t="s">
        <v>166</v>
      </c>
      <c r="C137" s="15" t="s">
        <v>117</v>
      </c>
      <c r="D137" s="27" t="s">
        <v>118</v>
      </c>
    </row>
    <row r="138" spans="1:4" ht="15.75">
      <c r="A138" s="25">
        <v>87350</v>
      </c>
      <c r="B138" s="29" t="s">
        <v>167</v>
      </c>
      <c r="C138" s="15" t="s">
        <v>138</v>
      </c>
      <c r="D138" s="27" t="s">
        <v>118</v>
      </c>
    </row>
    <row r="139" spans="1:4" ht="15.75">
      <c r="A139" s="25">
        <v>78600</v>
      </c>
      <c r="B139" s="29" t="s">
        <v>168</v>
      </c>
      <c r="C139" s="15" t="s">
        <v>117</v>
      </c>
      <c r="D139" s="27" t="s">
        <v>118</v>
      </c>
    </row>
    <row r="140" spans="1:4" ht="16.5" customHeight="1">
      <c r="A140" s="13">
        <v>31766</v>
      </c>
      <c r="B140" s="32" t="s">
        <v>170</v>
      </c>
      <c r="C140" s="21" t="s">
        <v>162</v>
      </c>
      <c r="D140" s="33" t="s">
        <v>118</v>
      </c>
    </row>
    <row r="141" spans="1:4" ht="15.75">
      <c r="A141" s="25">
        <v>27095</v>
      </c>
      <c r="B141" s="16" t="s">
        <v>174</v>
      </c>
      <c r="C141" s="15" t="s">
        <v>162</v>
      </c>
      <c r="D141" s="27" t="s">
        <v>118</v>
      </c>
    </row>
    <row r="142" spans="1:4" ht="15.75">
      <c r="A142" s="25">
        <v>35081</v>
      </c>
      <c r="B142" s="16" t="s">
        <v>175</v>
      </c>
      <c r="C142" s="15" t="s">
        <v>162</v>
      </c>
      <c r="D142" s="27" t="s">
        <v>118</v>
      </c>
    </row>
    <row r="143" spans="1:4" ht="15.75">
      <c r="A143" s="25">
        <v>48623</v>
      </c>
      <c r="B143" s="16" t="s">
        <v>176</v>
      </c>
      <c r="C143" s="15" t="s">
        <v>162</v>
      </c>
      <c r="D143" s="27" t="s">
        <v>118</v>
      </c>
    </row>
    <row r="144" spans="1:4" ht="15.75">
      <c r="A144" s="25">
        <v>39184</v>
      </c>
      <c r="B144" s="29" t="s">
        <v>178</v>
      </c>
      <c r="C144" s="15" t="s">
        <v>162</v>
      </c>
      <c r="D144" s="27" t="s">
        <v>118</v>
      </c>
    </row>
    <row r="145" spans="1:4" ht="15.75">
      <c r="A145" s="25">
        <v>54427</v>
      </c>
      <c r="B145" s="29" t="s">
        <v>179</v>
      </c>
      <c r="C145" s="15" t="s">
        <v>162</v>
      </c>
      <c r="D145" s="27" t="s">
        <v>118</v>
      </c>
    </row>
    <row r="146" spans="1:4" ht="15.75">
      <c r="A146" s="25">
        <v>71906</v>
      </c>
      <c r="B146" s="29" t="s">
        <v>180</v>
      </c>
      <c r="C146" s="15" t="s">
        <v>162</v>
      </c>
      <c r="D146" s="27" t="s">
        <v>118</v>
      </c>
    </row>
    <row r="147" spans="1:4" ht="15.75">
      <c r="A147" s="25">
        <v>54580</v>
      </c>
      <c r="B147" s="32" t="s">
        <v>182</v>
      </c>
      <c r="C147" s="15" t="s">
        <v>138</v>
      </c>
      <c r="D147" s="27" t="s">
        <v>118</v>
      </c>
    </row>
    <row r="148" spans="1:4" ht="15.75">
      <c r="A148" s="25">
        <v>69966</v>
      </c>
      <c r="B148" s="32" t="s">
        <v>183</v>
      </c>
      <c r="C148" s="15" t="s">
        <v>162</v>
      </c>
      <c r="D148" s="27" t="s">
        <v>118</v>
      </c>
    </row>
    <row r="149" spans="1:4" ht="15.75">
      <c r="A149" s="25">
        <v>102820</v>
      </c>
      <c r="B149" s="32" t="s">
        <v>184</v>
      </c>
      <c r="C149" s="15" t="s">
        <v>138</v>
      </c>
      <c r="D149" s="27" t="s">
        <v>118</v>
      </c>
    </row>
    <row r="150" spans="1:4" ht="15.75">
      <c r="A150" s="25">
        <v>134400</v>
      </c>
      <c r="B150" s="29" t="s">
        <v>185</v>
      </c>
      <c r="C150" s="15" t="s">
        <v>117</v>
      </c>
      <c r="D150" s="27" t="s">
        <v>118</v>
      </c>
    </row>
    <row r="151" spans="1:4" ht="17.25" customHeight="1">
      <c r="A151" s="25">
        <v>22960</v>
      </c>
      <c r="B151" s="16" t="s">
        <v>187</v>
      </c>
      <c r="C151" s="15" t="s">
        <v>188</v>
      </c>
      <c r="D151" s="27" t="s">
        <v>111</v>
      </c>
    </row>
    <row r="152" spans="1:4" ht="17.25" customHeight="1">
      <c r="A152" s="25">
        <v>23940</v>
      </c>
      <c r="B152" s="16" t="s">
        <v>189</v>
      </c>
      <c r="C152" s="15" t="s">
        <v>188</v>
      </c>
      <c r="D152" s="27" t="s">
        <v>111</v>
      </c>
    </row>
    <row r="153" spans="1:4" ht="17.25" customHeight="1">
      <c r="A153" s="25">
        <v>59150</v>
      </c>
      <c r="B153" s="16" t="s">
        <v>190</v>
      </c>
      <c r="C153" s="15" t="s">
        <v>138</v>
      </c>
      <c r="D153" s="27" t="s">
        <v>118</v>
      </c>
    </row>
    <row r="154" spans="1:4" ht="17.25" customHeight="1">
      <c r="A154" s="25">
        <v>37920</v>
      </c>
      <c r="B154" s="34" t="s">
        <v>191</v>
      </c>
      <c r="C154" s="15" t="s">
        <v>138</v>
      </c>
      <c r="D154" s="27" t="s">
        <v>118</v>
      </c>
    </row>
    <row r="155" spans="1:4" ht="17.25" customHeight="1">
      <c r="A155" s="25">
        <v>57970</v>
      </c>
      <c r="B155" s="34" t="s">
        <v>192</v>
      </c>
      <c r="C155" s="15" t="s">
        <v>138</v>
      </c>
      <c r="D155" s="27" t="s">
        <v>118</v>
      </c>
    </row>
    <row r="156" spans="1:4" ht="17.25" customHeight="1">
      <c r="A156" s="25">
        <v>122590</v>
      </c>
      <c r="B156" s="34" t="s">
        <v>194</v>
      </c>
      <c r="C156" s="15" t="s">
        <v>138</v>
      </c>
      <c r="D156" s="27" t="s">
        <v>118</v>
      </c>
    </row>
    <row r="157" spans="1:4" ht="17.25" customHeight="1">
      <c r="A157" s="25">
        <v>229960</v>
      </c>
      <c r="B157" s="34" t="s">
        <v>195</v>
      </c>
      <c r="C157" s="15" t="s">
        <v>138</v>
      </c>
      <c r="D157" s="27" t="s">
        <v>118</v>
      </c>
    </row>
    <row r="158" spans="1:4" ht="17.25" customHeight="1">
      <c r="A158" s="25">
        <v>26890</v>
      </c>
      <c r="B158" s="34" t="s">
        <v>196</v>
      </c>
      <c r="C158" s="15" t="s">
        <v>138</v>
      </c>
      <c r="D158" s="27" t="s">
        <v>118</v>
      </c>
    </row>
    <row r="159" spans="1:4" ht="17.25" customHeight="1">
      <c r="A159" s="25">
        <v>46280</v>
      </c>
      <c r="B159" s="34" t="s">
        <v>197</v>
      </c>
      <c r="C159" s="15" t="s">
        <v>138</v>
      </c>
      <c r="D159" s="27" t="s">
        <v>118</v>
      </c>
    </row>
    <row r="160" spans="1:4" ht="17.25" customHeight="1">
      <c r="A160" s="25">
        <v>1140</v>
      </c>
      <c r="B160" s="16" t="s">
        <v>650</v>
      </c>
      <c r="C160" s="23" t="s">
        <v>188</v>
      </c>
      <c r="D160" s="27" t="s">
        <v>203</v>
      </c>
    </row>
    <row r="161" spans="1:4" ht="17.25" customHeight="1">
      <c r="A161" s="25">
        <v>1560</v>
      </c>
      <c r="B161" s="16" t="s">
        <v>651</v>
      </c>
      <c r="C161" s="15"/>
      <c r="D161" s="27" t="s">
        <v>203</v>
      </c>
    </row>
    <row r="162" spans="1:4" ht="17.25" customHeight="1">
      <c r="A162" s="25">
        <v>3420</v>
      </c>
      <c r="B162" s="16" t="s">
        <v>652</v>
      </c>
      <c r="C162" s="35" t="s">
        <v>188</v>
      </c>
      <c r="D162" s="27" t="s">
        <v>203</v>
      </c>
    </row>
    <row r="163" spans="1:4" ht="17.25" customHeight="1">
      <c r="A163" s="25">
        <v>3000</v>
      </c>
      <c r="B163" s="16" t="s">
        <v>653</v>
      </c>
      <c r="C163" s="15"/>
      <c r="D163" s="27" t="s">
        <v>203</v>
      </c>
    </row>
    <row r="164" spans="1:4" ht="17.25" customHeight="1">
      <c r="A164" s="25">
        <v>3078</v>
      </c>
      <c r="B164" s="16" t="s">
        <v>654</v>
      </c>
      <c r="C164" s="15" t="s">
        <v>188</v>
      </c>
      <c r="D164" s="27" t="s">
        <v>203</v>
      </c>
    </row>
    <row r="165" spans="1:4" ht="17.25" customHeight="1">
      <c r="A165" s="25">
        <v>3500</v>
      </c>
      <c r="B165" s="16" t="s">
        <v>655</v>
      </c>
      <c r="C165" s="15"/>
      <c r="D165" s="27" t="s">
        <v>203</v>
      </c>
    </row>
    <row r="166" spans="1:4" ht="17.25" customHeight="1">
      <c r="A166" s="25">
        <v>5800</v>
      </c>
      <c r="B166" s="16" t="s">
        <v>656</v>
      </c>
      <c r="C166" s="15" t="s">
        <v>188</v>
      </c>
      <c r="D166" s="27" t="s">
        <v>203</v>
      </c>
    </row>
    <row r="167" spans="1:4" ht="17.25" customHeight="1">
      <c r="A167" s="25">
        <v>7700</v>
      </c>
      <c r="B167" s="16" t="s">
        <v>657</v>
      </c>
      <c r="C167" s="15" t="s">
        <v>188</v>
      </c>
      <c r="D167" s="27" t="s">
        <v>203</v>
      </c>
    </row>
    <row r="168" spans="1:4" ht="17.25" customHeight="1">
      <c r="A168" s="25">
        <v>9500</v>
      </c>
      <c r="B168" s="16" t="s">
        <v>658</v>
      </c>
      <c r="C168" s="15"/>
      <c r="D168" s="27" t="s">
        <v>203</v>
      </c>
    </row>
    <row r="169" spans="1:4" ht="17.25" customHeight="1">
      <c r="A169" s="25">
        <v>5600</v>
      </c>
      <c r="B169" s="16" t="s">
        <v>659</v>
      </c>
      <c r="C169" s="15"/>
      <c r="D169" s="27" t="s">
        <v>203</v>
      </c>
    </row>
    <row r="170" spans="1:4" ht="17.25" customHeight="1">
      <c r="A170" s="25">
        <v>6732</v>
      </c>
      <c r="B170" s="16" t="s">
        <v>660</v>
      </c>
      <c r="C170" s="15" t="s">
        <v>188</v>
      </c>
      <c r="D170" s="27" t="s">
        <v>203</v>
      </c>
    </row>
    <row r="171" spans="1:4" ht="17.25" customHeight="1">
      <c r="A171" s="25">
        <v>7400</v>
      </c>
      <c r="B171" s="16" t="s">
        <v>661</v>
      </c>
      <c r="C171" s="15"/>
      <c r="D171" s="27" t="s">
        <v>203</v>
      </c>
    </row>
    <row r="172" spans="1:4" ht="17.25" customHeight="1">
      <c r="A172" s="25">
        <v>8500</v>
      </c>
      <c r="B172" s="16" t="s">
        <v>662</v>
      </c>
      <c r="C172" s="15"/>
      <c r="D172" s="27" t="s">
        <v>203</v>
      </c>
    </row>
    <row r="173" spans="1:4" ht="17.25" customHeight="1">
      <c r="A173" s="25">
        <v>9600</v>
      </c>
      <c r="B173" s="16" t="s">
        <v>663</v>
      </c>
      <c r="C173" s="15"/>
      <c r="D173" s="27" t="s">
        <v>203</v>
      </c>
    </row>
    <row r="174" spans="1:4" ht="17.25" customHeight="1">
      <c r="A174" s="25">
        <v>11628</v>
      </c>
      <c r="B174" s="16" t="s">
        <v>664</v>
      </c>
      <c r="C174" s="15" t="s">
        <v>188</v>
      </c>
      <c r="D174" s="27" t="s">
        <v>203</v>
      </c>
    </row>
    <row r="175" spans="1:4" ht="17.25" customHeight="1">
      <c r="A175" s="25">
        <v>13764</v>
      </c>
      <c r="B175" s="16" t="s">
        <v>665</v>
      </c>
      <c r="C175" s="15" t="s">
        <v>188</v>
      </c>
      <c r="D175" s="27" t="s">
        <v>203</v>
      </c>
    </row>
    <row r="176" spans="1:4" ht="17.25" customHeight="1">
      <c r="A176" s="25">
        <v>14994</v>
      </c>
      <c r="B176" s="16" t="s">
        <v>666</v>
      </c>
      <c r="C176" s="15" t="s">
        <v>188</v>
      </c>
      <c r="D176" s="27" t="s">
        <v>203</v>
      </c>
    </row>
    <row r="177" spans="1:4" ht="17.25" customHeight="1">
      <c r="A177" s="25">
        <v>17034</v>
      </c>
      <c r="B177" s="16" t="s">
        <v>667</v>
      </c>
      <c r="C177" s="15" t="s">
        <v>188</v>
      </c>
      <c r="D177" s="27" t="s">
        <v>203</v>
      </c>
    </row>
    <row r="178" spans="1:4" ht="17.25" customHeight="1">
      <c r="A178" s="25">
        <v>18768</v>
      </c>
      <c r="B178" s="16" t="s">
        <v>668</v>
      </c>
      <c r="C178" s="15" t="s">
        <v>188</v>
      </c>
      <c r="D178" s="27" t="s">
        <v>203</v>
      </c>
    </row>
    <row r="179" spans="1:4" ht="17.25" customHeight="1">
      <c r="A179" s="25">
        <v>20500</v>
      </c>
      <c r="B179" s="16" t="s">
        <v>669</v>
      </c>
      <c r="C179" s="15"/>
      <c r="D179" s="27" t="s">
        <v>203</v>
      </c>
    </row>
    <row r="180" spans="1:4" ht="17.25" customHeight="1">
      <c r="A180" s="25">
        <v>24786</v>
      </c>
      <c r="B180" s="16" t="s">
        <v>670</v>
      </c>
      <c r="C180" s="15" t="s">
        <v>188</v>
      </c>
      <c r="D180" s="27" t="s">
        <v>203</v>
      </c>
    </row>
    <row r="181" spans="1:4" ht="17.25" customHeight="1">
      <c r="A181" s="25">
        <v>24600</v>
      </c>
      <c r="B181" s="16" t="s">
        <v>671</v>
      </c>
      <c r="C181" s="15" t="s">
        <v>188</v>
      </c>
      <c r="D181" s="27" t="s">
        <v>203</v>
      </c>
    </row>
    <row r="182" spans="1:4" ht="17.25" customHeight="1">
      <c r="A182" s="25">
        <v>29300</v>
      </c>
      <c r="B182" s="16" t="s">
        <v>672</v>
      </c>
      <c r="C182" s="15" t="s">
        <v>227</v>
      </c>
      <c r="D182" s="27" t="s">
        <v>203</v>
      </c>
    </row>
    <row r="183" spans="1:4" ht="17.25" customHeight="1">
      <c r="A183" s="36">
        <v>18768</v>
      </c>
      <c r="B183" s="37" t="s">
        <v>673</v>
      </c>
      <c r="C183" s="23" t="s">
        <v>188</v>
      </c>
      <c r="D183" s="27" t="s">
        <v>203</v>
      </c>
    </row>
    <row r="184" spans="1:4" ht="17.25" customHeight="1">
      <c r="A184" s="36">
        <v>20502</v>
      </c>
      <c r="B184" s="37" t="s">
        <v>674</v>
      </c>
      <c r="C184" s="23" t="s">
        <v>188</v>
      </c>
      <c r="D184" s="27" t="s">
        <v>203</v>
      </c>
    </row>
    <row r="185" spans="1:4" ht="17.25" customHeight="1">
      <c r="A185" s="36">
        <v>22500</v>
      </c>
      <c r="B185" s="37" t="s">
        <v>675</v>
      </c>
      <c r="C185" s="23" t="s">
        <v>188</v>
      </c>
      <c r="D185" s="27" t="s">
        <v>203</v>
      </c>
    </row>
    <row r="186" spans="1:4" ht="17.25" customHeight="1">
      <c r="A186" s="25">
        <v>25296</v>
      </c>
      <c r="B186" s="16" t="s">
        <v>676</v>
      </c>
      <c r="C186" s="35" t="s">
        <v>188</v>
      </c>
      <c r="D186" s="27" t="s">
        <v>203</v>
      </c>
    </row>
    <row r="187" spans="1:4" ht="17.25" customHeight="1">
      <c r="A187" s="25">
        <v>26826</v>
      </c>
      <c r="B187" s="16" t="s">
        <v>677</v>
      </c>
      <c r="C187" s="15" t="s">
        <v>188</v>
      </c>
      <c r="D187" s="27" t="s">
        <v>203</v>
      </c>
    </row>
    <row r="188" spans="1:4" ht="17.25" customHeight="1">
      <c r="A188" s="25">
        <v>28560</v>
      </c>
      <c r="B188" s="37" t="s">
        <v>678</v>
      </c>
      <c r="C188" s="15" t="s">
        <v>188</v>
      </c>
      <c r="D188" s="27" t="s">
        <v>203</v>
      </c>
    </row>
    <row r="189" spans="1:4" ht="17.25" customHeight="1">
      <c r="A189" s="25">
        <v>64000</v>
      </c>
      <c r="B189" s="16" t="s">
        <v>679</v>
      </c>
      <c r="C189" s="15"/>
      <c r="D189" s="27" t="s">
        <v>203</v>
      </c>
    </row>
    <row r="190" spans="1:4" ht="17.25" customHeight="1">
      <c r="A190" s="25">
        <v>66700</v>
      </c>
      <c r="B190" s="16" t="s">
        <v>680</v>
      </c>
      <c r="C190" s="15"/>
      <c r="D190" s="27" t="s">
        <v>203</v>
      </c>
    </row>
    <row r="191" spans="1:4" ht="17.25" customHeight="1">
      <c r="A191" s="25">
        <v>66810</v>
      </c>
      <c r="B191" s="16" t="s">
        <v>681</v>
      </c>
      <c r="C191" s="15" t="s">
        <v>188</v>
      </c>
      <c r="D191" s="27" t="s">
        <v>203</v>
      </c>
    </row>
    <row r="192" spans="1:4" ht="17.25" customHeight="1">
      <c r="A192" s="25">
        <v>70686</v>
      </c>
      <c r="B192" s="16" t="s">
        <v>682</v>
      </c>
      <c r="C192" s="15" t="s">
        <v>188</v>
      </c>
      <c r="D192" s="27" t="s">
        <v>203</v>
      </c>
    </row>
    <row r="193" spans="1:4" ht="17.25" customHeight="1">
      <c r="A193" s="25">
        <v>78400</v>
      </c>
      <c r="B193" s="16" t="s">
        <v>683</v>
      </c>
      <c r="C193" s="15" t="s">
        <v>188</v>
      </c>
      <c r="D193" s="27" t="s">
        <v>203</v>
      </c>
    </row>
    <row r="194" spans="1:4" ht="17.25" customHeight="1">
      <c r="A194" s="25">
        <v>82314</v>
      </c>
      <c r="B194" s="16" t="s">
        <v>684</v>
      </c>
      <c r="C194" s="15" t="s">
        <v>188</v>
      </c>
      <c r="D194" s="27" t="s">
        <v>203</v>
      </c>
    </row>
    <row r="195" spans="1:4" ht="17.25" customHeight="1">
      <c r="A195" s="25">
        <v>93100</v>
      </c>
      <c r="B195" s="16" t="s">
        <v>685</v>
      </c>
      <c r="C195" s="15" t="s">
        <v>188</v>
      </c>
      <c r="D195" s="27" t="s">
        <v>203</v>
      </c>
    </row>
    <row r="196" spans="1:4" ht="17.25" customHeight="1">
      <c r="A196" s="25">
        <v>241740</v>
      </c>
      <c r="B196" s="16" t="s">
        <v>686</v>
      </c>
      <c r="C196" s="15" t="s">
        <v>188</v>
      </c>
      <c r="D196" s="27" t="s">
        <v>203</v>
      </c>
    </row>
    <row r="197" spans="1:4" ht="17.25" customHeight="1">
      <c r="A197" s="25">
        <v>105200</v>
      </c>
      <c r="B197" s="16" t="s">
        <v>687</v>
      </c>
      <c r="C197" s="15"/>
      <c r="D197" s="27" t="s">
        <v>203</v>
      </c>
    </row>
    <row r="198" spans="1:4" ht="17.25" customHeight="1">
      <c r="A198" s="25">
        <v>22644</v>
      </c>
      <c r="B198" s="16" t="s">
        <v>688</v>
      </c>
      <c r="C198" s="15" t="s">
        <v>188</v>
      </c>
      <c r="D198" s="27" t="s">
        <v>203</v>
      </c>
    </row>
    <row r="199" spans="1:4" ht="17.25" customHeight="1">
      <c r="A199" s="25">
        <v>25296</v>
      </c>
      <c r="B199" s="16" t="s">
        <v>689</v>
      </c>
      <c r="C199" s="15" t="s">
        <v>188</v>
      </c>
      <c r="D199" s="27" t="s">
        <v>203</v>
      </c>
    </row>
    <row r="200" spans="1:4" ht="17.25" customHeight="1">
      <c r="A200" s="25">
        <v>26214</v>
      </c>
      <c r="B200" s="16" t="s">
        <v>690</v>
      </c>
      <c r="C200" s="15" t="s">
        <v>188</v>
      </c>
      <c r="D200" s="27" t="s">
        <v>203</v>
      </c>
    </row>
    <row r="201" spans="1:4" ht="17.25" customHeight="1">
      <c r="A201" s="25">
        <v>19482</v>
      </c>
      <c r="B201" s="16" t="s">
        <v>691</v>
      </c>
      <c r="C201" s="15" t="s">
        <v>188</v>
      </c>
      <c r="D201" s="27" t="s">
        <v>203</v>
      </c>
    </row>
    <row r="202" spans="1:4" ht="17.25" customHeight="1">
      <c r="A202" s="25">
        <v>23052</v>
      </c>
      <c r="B202" s="16" t="s">
        <v>692</v>
      </c>
      <c r="C202" s="15" t="s">
        <v>188</v>
      </c>
      <c r="D202" s="27" t="s">
        <v>203</v>
      </c>
    </row>
    <row r="203" spans="1:4" ht="17.25" customHeight="1">
      <c r="A203" s="25">
        <v>26826</v>
      </c>
      <c r="B203" s="16" t="s">
        <v>693</v>
      </c>
      <c r="C203" s="15" t="s">
        <v>188</v>
      </c>
      <c r="D203" s="27" t="s">
        <v>203</v>
      </c>
    </row>
    <row r="204" spans="1:4" ht="17.25" customHeight="1">
      <c r="A204" s="25">
        <v>30400</v>
      </c>
      <c r="B204" s="16" t="s">
        <v>694</v>
      </c>
      <c r="C204" s="15" t="s">
        <v>188</v>
      </c>
      <c r="D204" s="27" t="s">
        <v>203</v>
      </c>
    </row>
    <row r="205" spans="1:4" ht="17.25" customHeight="1">
      <c r="A205" s="25">
        <v>32500</v>
      </c>
      <c r="B205" s="16" t="s">
        <v>695</v>
      </c>
      <c r="C205" s="15" t="s">
        <v>188</v>
      </c>
      <c r="D205" s="27" t="s">
        <v>203</v>
      </c>
    </row>
    <row r="206" spans="1:4" ht="17.25" customHeight="1">
      <c r="A206" s="25">
        <v>6300</v>
      </c>
      <c r="B206" s="16" t="s">
        <v>696</v>
      </c>
      <c r="C206" s="15"/>
      <c r="D206" s="27" t="s">
        <v>203</v>
      </c>
    </row>
    <row r="207" spans="1:4" ht="17.25" customHeight="1">
      <c r="A207" s="25">
        <v>21500</v>
      </c>
      <c r="B207" s="16" t="s">
        <v>697</v>
      </c>
      <c r="C207" s="15"/>
      <c r="D207" s="27" t="s">
        <v>203</v>
      </c>
    </row>
    <row r="208" spans="1:4" ht="17.25" customHeight="1">
      <c r="A208" s="25">
        <v>11220</v>
      </c>
      <c r="B208" s="16" t="s">
        <v>698</v>
      </c>
      <c r="C208" s="15" t="s">
        <v>188</v>
      </c>
      <c r="D208" s="27" t="s">
        <v>203</v>
      </c>
    </row>
    <row r="209" spans="1:4" ht="17.25" customHeight="1">
      <c r="A209" s="25">
        <v>13600</v>
      </c>
      <c r="B209" s="16" t="s">
        <v>699</v>
      </c>
      <c r="C209" s="15" t="s">
        <v>227</v>
      </c>
      <c r="D209" s="27" t="s">
        <v>203</v>
      </c>
    </row>
    <row r="210" spans="1:4" ht="17.25" customHeight="1">
      <c r="A210" s="25">
        <v>15198</v>
      </c>
      <c r="B210" s="16" t="s">
        <v>700</v>
      </c>
      <c r="C210" s="15" t="s">
        <v>188</v>
      </c>
      <c r="D210" s="27" t="s">
        <v>203</v>
      </c>
    </row>
    <row r="211" spans="1:4" ht="17.25" customHeight="1">
      <c r="A211" s="25">
        <v>16932</v>
      </c>
      <c r="B211" s="16" t="s">
        <v>701</v>
      </c>
      <c r="C211" s="15" t="s">
        <v>188</v>
      </c>
      <c r="D211" s="27" t="s">
        <v>203</v>
      </c>
    </row>
    <row r="212" spans="1:4" ht="17.25" customHeight="1">
      <c r="A212" s="25">
        <v>17544</v>
      </c>
      <c r="B212" s="16" t="s">
        <v>702</v>
      </c>
      <c r="C212" s="15" t="s">
        <v>188</v>
      </c>
      <c r="D212" s="27" t="s">
        <v>203</v>
      </c>
    </row>
    <row r="213" spans="1:4" ht="17.25" customHeight="1">
      <c r="A213" s="25">
        <v>19584</v>
      </c>
      <c r="B213" s="16" t="s">
        <v>703</v>
      </c>
      <c r="C213" s="15" t="s">
        <v>188</v>
      </c>
      <c r="D213" s="27" t="s">
        <v>203</v>
      </c>
    </row>
    <row r="214" spans="1:4" ht="17.25" customHeight="1">
      <c r="A214" s="25">
        <v>22236</v>
      </c>
      <c r="B214" s="16" t="s">
        <v>704</v>
      </c>
      <c r="C214" s="15"/>
      <c r="D214" s="27" t="s">
        <v>203</v>
      </c>
    </row>
    <row r="215" spans="1:4" ht="17.25" customHeight="1">
      <c r="A215" s="25">
        <v>23100</v>
      </c>
      <c r="B215" s="16" t="s">
        <v>705</v>
      </c>
      <c r="C215" s="15" t="s">
        <v>188</v>
      </c>
      <c r="D215" s="27" t="s">
        <v>203</v>
      </c>
    </row>
    <row r="216" spans="1:4" ht="17.25" customHeight="1">
      <c r="A216" s="25">
        <v>26112</v>
      </c>
      <c r="B216" s="16" t="s">
        <v>706</v>
      </c>
      <c r="C216" s="15" t="s">
        <v>188</v>
      </c>
      <c r="D216" s="27" t="s">
        <v>203</v>
      </c>
    </row>
    <row r="217" spans="1:4" ht="17.25" customHeight="1">
      <c r="A217" s="25">
        <v>27540</v>
      </c>
      <c r="B217" s="16" t="s">
        <v>707</v>
      </c>
      <c r="C217" s="15" t="s">
        <v>188</v>
      </c>
      <c r="D217" s="27" t="s">
        <v>203</v>
      </c>
    </row>
    <row r="218" spans="1:4" ht="17.25" customHeight="1">
      <c r="A218" s="25">
        <v>29070</v>
      </c>
      <c r="B218" s="16" t="s">
        <v>708</v>
      </c>
      <c r="C218" s="15" t="s">
        <v>188</v>
      </c>
      <c r="D218" s="27" t="s">
        <v>203</v>
      </c>
    </row>
    <row r="219" spans="1:4" ht="17.25" customHeight="1">
      <c r="A219" s="25">
        <v>30498</v>
      </c>
      <c r="B219" s="16" t="s">
        <v>709</v>
      </c>
      <c r="C219" s="15" t="s">
        <v>188</v>
      </c>
      <c r="D219" s="27" t="s">
        <v>203</v>
      </c>
    </row>
    <row r="220" spans="1:4" ht="17.25" customHeight="1">
      <c r="A220" s="25">
        <v>33000</v>
      </c>
      <c r="B220" s="16" t="s">
        <v>710</v>
      </c>
      <c r="C220" s="15" t="s">
        <v>227</v>
      </c>
      <c r="D220" s="27" t="s">
        <v>203</v>
      </c>
    </row>
    <row r="221" spans="1:4" ht="17.25" customHeight="1">
      <c r="A221" s="25">
        <v>70000</v>
      </c>
      <c r="B221" s="16" t="s">
        <v>711</v>
      </c>
      <c r="C221" s="15" t="s">
        <v>188</v>
      </c>
      <c r="D221" s="27" t="s">
        <v>203</v>
      </c>
    </row>
    <row r="222" spans="1:4" ht="17.25" customHeight="1">
      <c r="A222" s="25">
        <v>82314</v>
      </c>
      <c r="B222" s="16" t="s">
        <v>712</v>
      </c>
      <c r="C222" s="15" t="s">
        <v>188</v>
      </c>
      <c r="D222" s="27" t="s">
        <v>203</v>
      </c>
    </row>
    <row r="223" spans="1:4" ht="17.25" customHeight="1">
      <c r="A223" s="25">
        <v>96696</v>
      </c>
      <c r="B223" s="16" t="s">
        <v>713</v>
      </c>
      <c r="C223" s="15" t="s">
        <v>188</v>
      </c>
      <c r="D223" s="27" t="s">
        <v>203</v>
      </c>
    </row>
    <row r="224" spans="1:4" ht="17.25" customHeight="1">
      <c r="A224" s="25">
        <v>2100</v>
      </c>
      <c r="B224" s="16" t="s">
        <v>255</v>
      </c>
      <c r="C224" s="15"/>
      <c r="D224" s="38" t="s">
        <v>29</v>
      </c>
    </row>
    <row r="225" spans="1:4" ht="17.25" customHeight="1">
      <c r="A225" s="25">
        <v>5200</v>
      </c>
      <c r="B225" s="16" t="s">
        <v>256</v>
      </c>
      <c r="C225" s="15"/>
      <c r="D225" s="38" t="s">
        <v>29</v>
      </c>
    </row>
    <row r="226" spans="1:4" ht="30.75" customHeight="1">
      <c r="A226" s="13">
        <v>30780</v>
      </c>
      <c r="B226" s="16" t="s">
        <v>258</v>
      </c>
      <c r="C226" s="15" t="s">
        <v>259</v>
      </c>
      <c r="D226" s="15" t="s">
        <v>260</v>
      </c>
    </row>
    <row r="227" spans="1:4" ht="30.75" customHeight="1">
      <c r="A227" s="13">
        <v>189300</v>
      </c>
      <c r="B227" s="16" t="s">
        <v>261</v>
      </c>
      <c r="C227" s="38" t="s">
        <v>262</v>
      </c>
      <c r="D227" s="15" t="s">
        <v>29</v>
      </c>
    </row>
    <row r="228" spans="1:4" ht="31.5" customHeight="1">
      <c r="A228" s="13">
        <v>291500</v>
      </c>
      <c r="B228" s="29" t="s">
        <v>263</v>
      </c>
      <c r="C228" s="38" t="s">
        <v>262</v>
      </c>
      <c r="D228" s="15" t="s">
        <v>29</v>
      </c>
    </row>
    <row r="229" spans="1:4" ht="21" customHeight="1">
      <c r="A229" s="13">
        <v>6498</v>
      </c>
      <c r="B229" s="16" t="s">
        <v>264</v>
      </c>
      <c r="C229" s="15" t="s">
        <v>714</v>
      </c>
      <c r="D229" s="15" t="s">
        <v>29</v>
      </c>
    </row>
    <row r="230" spans="1:4" ht="21" customHeight="1">
      <c r="A230" s="13">
        <v>152920</v>
      </c>
      <c r="B230" s="16" t="s">
        <v>266</v>
      </c>
      <c r="C230" s="15" t="s">
        <v>267</v>
      </c>
      <c r="D230" s="15" t="s">
        <v>268</v>
      </c>
    </row>
    <row r="231" spans="1:4" ht="21" customHeight="1">
      <c r="A231" s="13">
        <v>228000</v>
      </c>
      <c r="B231" s="39" t="s">
        <v>271</v>
      </c>
      <c r="C231" s="33" t="s">
        <v>272</v>
      </c>
      <c r="D231" s="15" t="s">
        <v>273</v>
      </c>
    </row>
    <row r="232" spans="1:4" ht="21" customHeight="1">
      <c r="A232" s="13">
        <v>86700</v>
      </c>
      <c r="B232" s="16" t="s">
        <v>274</v>
      </c>
      <c r="C232" s="15" t="s">
        <v>188</v>
      </c>
      <c r="D232" s="15" t="s">
        <v>29</v>
      </c>
    </row>
    <row r="233" spans="1:4" ht="21" customHeight="1">
      <c r="A233" s="13">
        <v>87720</v>
      </c>
      <c r="B233" s="16" t="s">
        <v>275</v>
      </c>
      <c r="C233" s="15" t="s">
        <v>188</v>
      </c>
      <c r="D233" s="15" t="s">
        <v>29</v>
      </c>
    </row>
    <row r="234" spans="1:4" ht="21" customHeight="1">
      <c r="A234" s="13">
        <v>90780</v>
      </c>
      <c r="B234" s="32" t="s">
        <v>276</v>
      </c>
      <c r="C234" s="15" t="s">
        <v>188</v>
      </c>
      <c r="D234" s="15" t="s">
        <v>29</v>
      </c>
    </row>
    <row r="235" spans="1:4" ht="21" customHeight="1">
      <c r="A235" s="13">
        <v>91800</v>
      </c>
      <c r="B235" s="32" t="s">
        <v>277</v>
      </c>
      <c r="C235" s="15" t="s">
        <v>188</v>
      </c>
      <c r="D235" s="15" t="s">
        <v>29</v>
      </c>
    </row>
    <row r="236" spans="1:4" ht="21" customHeight="1">
      <c r="A236" s="13">
        <v>41820</v>
      </c>
      <c r="B236" s="16" t="s">
        <v>278</v>
      </c>
      <c r="C236" s="15" t="s">
        <v>188</v>
      </c>
      <c r="D236" s="15" t="s">
        <v>29</v>
      </c>
    </row>
    <row r="237" spans="1:4" ht="21" customHeight="1">
      <c r="A237" s="13">
        <v>63240</v>
      </c>
      <c r="B237" s="29" t="s">
        <v>279</v>
      </c>
      <c r="C237" s="15" t="s">
        <v>188</v>
      </c>
      <c r="D237" s="15" t="s">
        <v>29</v>
      </c>
    </row>
    <row r="238" spans="1:4" ht="21" customHeight="1">
      <c r="A238" s="13">
        <v>111720</v>
      </c>
      <c r="B238" s="29" t="s">
        <v>280</v>
      </c>
      <c r="C238" s="15" t="s">
        <v>188</v>
      </c>
      <c r="D238" s="15" t="s">
        <v>29</v>
      </c>
    </row>
    <row r="239" spans="1:4" ht="31.5">
      <c r="A239" s="13">
        <v>132500</v>
      </c>
      <c r="B239" s="16" t="s">
        <v>282</v>
      </c>
      <c r="C239" s="15" t="s">
        <v>188</v>
      </c>
      <c r="D239" s="15" t="s">
        <v>283</v>
      </c>
    </row>
    <row r="240" spans="1:4" ht="31.5">
      <c r="A240" s="13">
        <v>200000</v>
      </c>
      <c r="B240" s="16" t="s">
        <v>284</v>
      </c>
      <c r="C240" s="15" t="s">
        <v>188</v>
      </c>
      <c r="D240" s="15" t="s">
        <v>283</v>
      </c>
    </row>
    <row r="241" spans="1:4" ht="31.5">
      <c r="A241" s="13">
        <v>315000</v>
      </c>
      <c r="B241" s="16" t="s">
        <v>285</v>
      </c>
      <c r="C241" s="15" t="s">
        <v>188</v>
      </c>
      <c r="D241" s="15" t="s">
        <v>283</v>
      </c>
    </row>
    <row r="242" spans="1:4" ht="31.5">
      <c r="A242" s="13">
        <v>4680000</v>
      </c>
      <c r="B242" s="16" t="s">
        <v>286</v>
      </c>
      <c r="C242" s="15" t="s">
        <v>188</v>
      </c>
      <c r="D242" s="15" t="s">
        <v>203</v>
      </c>
    </row>
    <row r="243" spans="1:4" ht="15.75">
      <c r="A243" s="13"/>
      <c r="B243" s="40" t="s">
        <v>287</v>
      </c>
      <c r="C243" s="15"/>
      <c r="D243" s="15"/>
    </row>
    <row r="244" spans="1:4" ht="15.75">
      <c r="A244" s="13"/>
      <c r="B244" s="40" t="s">
        <v>288</v>
      </c>
      <c r="C244" s="15"/>
      <c r="D244" s="15"/>
    </row>
    <row r="245" spans="1:4" ht="15.75">
      <c r="A245" s="13"/>
      <c r="B245" s="40" t="s">
        <v>289</v>
      </c>
      <c r="C245" s="15"/>
      <c r="D245" s="15"/>
    </row>
    <row r="246" spans="1:4" ht="15.75">
      <c r="A246" s="13"/>
      <c r="B246" s="40" t="s">
        <v>290</v>
      </c>
      <c r="C246" s="15"/>
      <c r="D246" s="15"/>
    </row>
    <row r="247" spans="1:4" ht="15.75">
      <c r="A247" s="13"/>
      <c r="B247" s="40" t="s">
        <v>291</v>
      </c>
      <c r="C247" s="15"/>
      <c r="D247" s="15"/>
    </row>
    <row r="248" spans="1:4" ht="15.75">
      <c r="A248" s="13"/>
      <c r="B248" s="40" t="s">
        <v>292</v>
      </c>
      <c r="C248" s="15"/>
      <c r="D248" s="15"/>
    </row>
    <row r="249" spans="1:4" ht="15.75">
      <c r="A249" s="13"/>
      <c r="B249" s="40" t="s">
        <v>293</v>
      </c>
      <c r="C249" s="15"/>
      <c r="D249" s="15"/>
    </row>
    <row r="250" spans="1:4" ht="15.75">
      <c r="A250" s="13"/>
      <c r="B250" s="40" t="s">
        <v>294</v>
      </c>
      <c r="C250" s="15"/>
      <c r="D250" s="15"/>
    </row>
    <row r="251" spans="1:4" ht="15.75">
      <c r="A251" s="13"/>
      <c r="B251" s="40" t="s">
        <v>295</v>
      </c>
      <c r="C251" s="15"/>
      <c r="D251" s="15"/>
    </row>
    <row r="252" spans="1:4" ht="15.75">
      <c r="A252" s="13"/>
      <c r="B252" s="40" t="s">
        <v>296</v>
      </c>
      <c r="C252" s="15"/>
      <c r="D252" s="15"/>
    </row>
    <row r="253" spans="1:4" ht="15.75">
      <c r="A253" s="13"/>
      <c r="B253" s="40" t="s">
        <v>297</v>
      </c>
      <c r="C253" s="15"/>
      <c r="D253" s="15"/>
    </row>
    <row r="254" spans="1:4" ht="31.5">
      <c r="A254" s="13">
        <v>4841101</v>
      </c>
      <c r="B254" s="16" t="s">
        <v>298</v>
      </c>
      <c r="C254" s="15" t="s">
        <v>188</v>
      </c>
      <c r="D254" s="15" t="s">
        <v>203</v>
      </c>
    </row>
    <row r="255" spans="1:4" ht="15.75">
      <c r="A255" s="13"/>
      <c r="B255" s="40" t="s">
        <v>287</v>
      </c>
      <c r="C255" s="15"/>
      <c r="D255" s="15"/>
    </row>
    <row r="256" spans="1:4" ht="15.75">
      <c r="A256" s="13"/>
      <c r="B256" s="40" t="s">
        <v>299</v>
      </c>
      <c r="C256" s="15"/>
      <c r="D256" s="15"/>
    </row>
    <row r="257" spans="1:4" ht="15.75">
      <c r="A257" s="13"/>
      <c r="B257" s="40" t="s">
        <v>300</v>
      </c>
      <c r="C257" s="15"/>
      <c r="D257" s="15"/>
    </row>
    <row r="258" spans="1:4" ht="15.75">
      <c r="A258" s="13"/>
      <c r="B258" s="40" t="s">
        <v>301</v>
      </c>
      <c r="C258" s="15"/>
      <c r="D258" s="15"/>
    </row>
    <row r="259" spans="1:4" ht="15.75">
      <c r="A259" s="13"/>
      <c r="B259" s="40" t="s">
        <v>302</v>
      </c>
      <c r="C259" s="15"/>
      <c r="D259" s="15"/>
    </row>
    <row r="260" spans="1:4" ht="15.75">
      <c r="A260" s="13"/>
      <c r="B260" s="40" t="s">
        <v>303</v>
      </c>
      <c r="C260" s="15"/>
      <c r="D260" s="15"/>
    </row>
    <row r="261" spans="1:4" ht="31.5">
      <c r="A261" s="13">
        <v>4072000</v>
      </c>
      <c r="B261" s="16" t="s">
        <v>304</v>
      </c>
      <c r="C261" s="15" t="s">
        <v>188</v>
      </c>
      <c r="D261" s="15" t="s">
        <v>203</v>
      </c>
    </row>
    <row r="262" spans="1:4" ht="15.75">
      <c r="A262" s="13"/>
      <c r="B262" s="40" t="s">
        <v>287</v>
      </c>
      <c r="C262" s="15"/>
      <c r="D262" s="15"/>
    </row>
    <row r="263" spans="1:4" ht="15.75">
      <c r="A263" s="13"/>
      <c r="B263" s="40" t="s">
        <v>305</v>
      </c>
      <c r="C263" s="15"/>
      <c r="D263" s="15"/>
    </row>
    <row r="264" spans="1:4" ht="15.75">
      <c r="A264" s="13"/>
      <c r="B264" s="40" t="s">
        <v>306</v>
      </c>
      <c r="C264" s="15"/>
      <c r="D264" s="15"/>
    </row>
    <row r="265" spans="1:4" ht="15.75">
      <c r="A265" s="13"/>
      <c r="B265" s="40" t="s">
        <v>307</v>
      </c>
      <c r="C265" s="15"/>
      <c r="D265" s="15"/>
    </row>
    <row r="266" spans="1:4" ht="15.75">
      <c r="A266" s="13"/>
      <c r="B266" s="40" t="s">
        <v>308</v>
      </c>
      <c r="C266" s="15"/>
      <c r="D266" s="15"/>
    </row>
    <row r="267" spans="1:4" ht="15.75">
      <c r="A267" s="13"/>
      <c r="B267" s="40" t="s">
        <v>309</v>
      </c>
      <c r="C267" s="15"/>
      <c r="D267" s="15"/>
    </row>
    <row r="268" spans="1:4" ht="31.5">
      <c r="A268" s="13">
        <v>6500000</v>
      </c>
      <c r="B268" s="16" t="s">
        <v>310</v>
      </c>
      <c r="C268" s="15" t="s">
        <v>188</v>
      </c>
      <c r="D268" s="15" t="s">
        <v>203</v>
      </c>
    </row>
    <row r="269" spans="1:4" ht="15.75">
      <c r="A269" s="13"/>
      <c r="B269" s="40" t="s">
        <v>287</v>
      </c>
      <c r="C269" s="15"/>
      <c r="D269" s="15"/>
    </row>
    <row r="270" spans="1:4" ht="15.75">
      <c r="A270" s="13"/>
      <c r="B270" s="40" t="s">
        <v>311</v>
      </c>
      <c r="C270" s="15"/>
      <c r="D270" s="15"/>
    </row>
    <row r="271" spans="1:4" ht="15.75">
      <c r="A271" s="13"/>
      <c r="B271" s="40" t="s">
        <v>300</v>
      </c>
      <c r="C271" s="15"/>
      <c r="D271" s="15"/>
    </row>
    <row r="272" spans="1:4" ht="15.75">
      <c r="A272" s="13"/>
      <c r="B272" s="40" t="s">
        <v>301</v>
      </c>
      <c r="C272" s="15"/>
      <c r="D272" s="15"/>
    </row>
    <row r="273" spans="1:4" ht="15.75">
      <c r="A273" s="13"/>
      <c r="B273" s="40" t="s">
        <v>302</v>
      </c>
      <c r="C273" s="15"/>
      <c r="D273" s="15"/>
    </row>
    <row r="274" spans="1:4" ht="15.75">
      <c r="A274" s="13"/>
      <c r="B274" s="40" t="s">
        <v>303</v>
      </c>
      <c r="C274" s="15"/>
      <c r="D274" s="15"/>
    </row>
    <row r="275" spans="1:4" ht="31.5">
      <c r="A275" s="13">
        <v>530000</v>
      </c>
      <c r="B275" s="16" t="s">
        <v>312</v>
      </c>
      <c r="C275" s="15" t="s">
        <v>188</v>
      </c>
      <c r="D275" s="15" t="s">
        <v>203</v>
      </c>
    </row>
    <row r="276" spans="1:4" ht="15.75">
      <c r="A276" s="13"/>
      <c r="B276" s="40" t="s">
        <v>287</v>
      </c>
      <c r="C276" s="15"/>
      <c r="D276" s="15"/>
    </row>
    <row r="277" spans="1:4" ht="15.75">
      <c r="A277" s="13"/>
      <c r="B277" s="40" t="s">
        <v>313</v>
      </c>
      <c r="C277" s="15"/>
      <c r="D277" s="15"/>
    </row>
    <row r="278" spans="1:4" ht="15.75">
      <c r="A278" s="13"/>
      <c r="B278" s="40" t="s">
        <v>314</v>
      </c>
      <c r="C278" s="15"/>
      <c r="D278" s="15"/>
    </row>
    <row r="279" spans="1:4" ht="31.5">
      <c r="A279" s="13">
        <v>592000</v>
      </c>
      <c r="B279" s="16" t="s">
        <v>315</v>
      </c>
      <c r="C279" s="15" t="s">
        <v>188</v>
      </c>
      <c r="D279" s="15" t="s">
        <v>203</v>
      </c>
    </row>
    <row r="280" spans="1:4" ht="15.75">
      <c r="A280" s="13"/>
      <c r="B280" s="40" t="s">
        <v>287</v>
      </c>
      <c r="C280" s="15"/>
      <c r="D280" s="15"/>
    </row>
    <row r="281" spans="1:4" ht="15.75">
      <c r="A281" s="13"/>
      <c r="B281" s="40" t="s">
        <v>316</v>
      </c>
      <c r="C281" s="15"/>
      <c r="D281" s="15"/>
    </row>
    <row r="282" spans="1:4" ht="15.75">
      <c r="A282" s="13"/>
      <c r="B282" s="40" t="s">
        <v>317</v>
      </c>
      <c r="C282" s="15"/>
      <c r="D282" s="15"/>
    </row>
    <row r="283" spans="1:4" ht="31.5">
      <c r="A283" s="13">
        <v>595000</v>
      </c>
      <c r="B283" s="16" t="s">
        <v>322</v>
      </c>
      <c r="C283" s="15" t="s">
        <v>188</v>
      </c>
      <c r="D283" s="15" t="s">
        <v>203</v>
      </c>
    </row>
    <row r="284" spans="1:4" ht="15.75">
      <c r="A284" s="13"/>
      <c r="B284" s="40" t="s">
        <v>287</v>
      </c>
      <c r="C284" s="15"/>
      <c r="D284" s="15"/>
    </row>
    <row r="285" spans="1:4" ht="15.75">
      <c r="A285" s="13"/>
      <c r="B285" s="40" t="s">
        <v>323</v>
      </c>
      <c r="C285" s="15"/>
      <c r="D285" s="15"/>
    </row>
    <row r="286" spans="1:4" ht="15.75">
      <c r="A286" s="13"/>
      <c r="B286" s="40" t="s">
        <v>324</v>
      </c>
      <c r="C286" s="15"/>
      <c r="D286" s="15"/>
    </row>
    <row r="287" spans="1:4" ht="31.5">
      <c r="A287" s="13">
        <v>641000</v>
      </c>
      <c r="B287" s="16" t="s">
        <v>325</v>
      </c>
      <c r="C287" s="15" t="s">
        <v>188</v>
      </c>
      <c r="D287" s="15" t="s">
        <v>203</v>
      </c>
    </row>
    <row r="288" spans="1:4" ht="15.75">
      <c r="A288" s="13"/>
      <c r="B288" s="40" t="s">
        <v>287</v>
      </c>
      <c r="C288" s="15"/>
      <c r="D288" s="15"/>
    </row>
    <row r="289" spans="1:4" ht="15.75">
      <c r="A289" s="13"/>
      <c r="B289" s="40" t="s">
        <v>326</v>
      </c>
      <c r="C289" s="15"/>
      <c r="D289" s="15"/>
    </row>
    <row r="290" spans="1:4" ht="15.75">
      <c r="A290" s="13"/>
      <c r="B290" s="40" t="s">
        <v>314</v>
      </c>
      <c r="C290" s="15"/>
      <c r="D290" s="15"/>
    </row>
    <row r="291" spans="1:4" ht="15.75">
      <c r="A291" s="13">
        <f>503000*2</f>
        <v>1006000</v>
      </c>
      <c r="B291" s="16" t="s">
        <v>327</v>
      </c>
      <c r="C291" s="15" t="s">
        <v>227</v>
      </c>
      <c r="D291" s="15" t="s">
        <v>203</v>
      </c>
    </row>
    <row r="292" spans="1:4" ht="15.75">
      <c r="A292" s="13"/>
      <c r="B292" s="40" t="s">
        <v>287</v>
      </c>
      <c r="C292" s="15"/>
      <c r="D292" s="15"/>
    </row>
    <row r="293" spans="1:4" ht="15.75">
      <c r="A293" s="13"/>
      <c r="B293" s="40" t="s">
        <v>715</v>
      </c>
      <c r="C293" s="15"/>
      <c r="D293" s="15"/>
    </row>
    <row r="294" spans="1:4" ht="15.75">
      <c r="A294" s="13"/>
      <c r="B294" s="40" t="s">
        <v>716</v>
      </c>
      <c r="C294" s="15"/>
      <c r="D294" s="15"/>
    </row>
    <row r="295" spans="1:4" ht="31.5">
      <c r="A295" s="13">
        <v>1060000</v>
      </c>
      <c r="B295" s="16" t="s">
        <v>330</v>
      </c>
      <c r="C295" s="15" t="s">
        <v>188</v>
      </c>
      <c r="D295" s="15" t="s">
        <v>203</v>
      </c>
    </row>
    <row r="296" spans="1:4" ht="15.75">
      <c r="A296" s="13"/>
      <c r="B296" s="40" t="s">
        <v>287</v>
      </c>
      <c r="C296" s="15"/>
      <c r="D296" s="15"/>
    </row>
    <row r="297" spans="1:4" ht="15.75">
      <c r="A297" s="13"/>
      <c r="B297" s="40" t="s">
        <v>331</v>
      </c>
      <c r="C297" s="15"/>
      <c r="D297" s="15"/>
    </row>
    <row r="298" spans="1:4" ht="15.75">
      <c r="A298" s="13"/>
      <c r="B298" s="40" t="s">
        <v>332</v>
      </c>
      <c r="C298" s="15"/>
      <c r="D298" s="15"/>
    </row>
    <row r="299" spans="1:4" ht="31.5">
      <c r="A299" s="13">
        <v>1184000</v>
      </c>
      <c r="B299" s="16" t="s">
        <v>333</v>
      </c>
      <c r="C299" s="15" t="s">
        <v>188</v>
      </c>
      <c r="D299" s="15" t="s">
        <v>203</v>
      </c>
    </row>
    <row r="300" spans="1:4" ht="15.75">
      <c r="A300" s="13"/>
      <c r="B300" s="40" t="s">
        <v>287</v>
      </c>
      <c r="C300" s="15"/>
      <c r="D300" s="15"/>
    </row>
    <row r="301" spans="1:4" ht="15.75">
      <c r="A301" s="13"/>
      <c r="B301" s="40" t="s">
        <v>334</v>
      </c>
      <c r="C301" s="15"/>
      <c r="D301" s="15"/>
    </row>
    <row r="302" spans="1:4" ht="15.75">
      <c r="A302" s="13"/>
      <c r="B302" s="40" t="s">
        <v>335</v>
      </c>
      <c r="C302" s="15"/>
      <c r="D302" s="15"/>
    </row>
    <row r="303" spans="1:4" ht="22.5" customHeight="1">
      <c r="A303" s="13">
        <v>1168000</v>
      </c>
      <c r="B303" s="16" t="s">
        <v>336</v>
      </c>
      <c r="C303" s="15" t="s">
        <v>188</v>
      </c>
      <c r="D303" s="15" t="s">
        <v>203</v>
      </c>
    </row>
    <row r="304" spans="1:4" ht="15.75">
      <c r="A304" s="13"/>
      <c r="B304" s="40" t="s">
        <v>287</v>
      </c>
      <c r="C304" s="15"/>
      <c r="D304" s="15"/>
    </row>
    <row r="305" spans="1:4" ht="15.75">
      <c r="A305" s="13"/>
      <c r="B305" s="40" t="s">
        <v>337</v>
      </c>
      <c r="C305" s="15"/>
      <c r="D305" s="15"/>
    </row>
    <row r="306" spans="1:4" ht="15.75">
      <c r="A306" s="13"/>
      <c r="B306" s="40" t="s">
        <v>338</v>
      </c>
      <c r="C306" s="15"/>
      <c r="D306" s="15"/>
    </row>
    <row r="307" spans="1:4" ht="31.5">
      <c r="A307" s="13">
        <v>1282000</v>
      </c>
      <c r="B307" s="16" t="s">
        <v>339</v>
      </c>
      <c r="C307" s="15" t="s">
        <v>188</v>
      </c>
      <c r="D307" s="15" t="s">
        <v>203</v>
      </c>
    </row>
    <row r="308" spans="1:4" ht="15.75">
      <c r="A308" s="13"/>
      <c r="B308" s="40" t="s">
        <v>287</v>
      </c>
      <c r="C308" s="15"/>
      <c r="D308" s="15"/>
    </row>
    <row r="309" spans="1:4" ht="15.75">
      <c r="A309" s="13"/>
      <c r="B309" s="40" t="s">
        <v>340</v>
      </c>
      <c r="C309" s="15"/>
      <c r="D309" s="15"/>
    </row>
    <row r="310" spans="1:4" ht="15.75">
      <c r="A310" s="13"/>
      <c r="B310" s="40" t="s">
        <v>332</v>
      </c>
      <c r="C310" s="15"/>
      <c r="D310" s="15"/>
    </row>
    <row r="311" spans="1:4" ht="31.5">
      <c r="A311" s="13">
        <v>1678000</v>
      </c>
      <c r="B311" s="16" t="s">
        <v>341</v>
      </c>
      <c r="C311" s="15" t="s">
        <v>188</v>
      </c>
      <c r="D311" s="15" t="s">
        <v>342</v>
      </c>
    </row>
    <row r="312" spans="1:4" ht="15.75">
      <c r="A312" s="13"/>
      <c r="B312" s="40" t="s">
        <v>343</v>
      </c>
      <c r="C312" s="15"/>
      <c r="D312" s="15"/>
    </row>
    <row r="313" spans="1:4" ht="15.75">
      <c r="A313" s="13"/>
      <c r="B313" s="40" t="s">
        <v>344</v>
      </c>
      <c r="C313" s="15"/>
      <c r="D313" s="15"/>
    </row>
    <row r="314" spans="1:4" ht="15.75">
      <c r="A314" s="13"/>
      <c r="B314" s="40" t="s">
        <v>345</v>
      </c>
      <c r="C314" s="15"/>
      <c r="D314" s="15"/>
    </row>
    <row r="315" spans="1:4" ht="15.75">
      <c r="A315" s="13"/>
      <c r="B315" s="40" t="s">
        <v>346</v>
      </c>
      <c r="C315" s="15"/>
      <c r="D315" s="15"/>
    </row>
    <row r="316" spans="1:4" ht="31.5">
      <c r="A316" s="13">
        <v>986000</v>
      </c>
      <c r="B316" s="16" t="s">
        <v>347</v>
      </c>
      <c r="C316" s="15" t="s">
        <v>188</v>
      </c>
      <c r="D316" s="15" t="s">
        <v>342</v>
      </c>
    </row>
    <row r="317" spans="1:4" ht="15.75">
      <c r="A317" s="13"/>
      <c r="B317" s="40" t="s">
        <v>343</v>
      </c>
      <c r="C317" s="15"/>
      <c r="D317" s="15"/>
    </row>
    <row r="318" spans="1:4" ht="15.75">
      <c r="A318" s="13"/>
      <c r="B318" s="40" t="s">
        <v>348</v>
      </c>
      <c r="C318" s="15"/>
      <c r="D318" s="15"/>
    </row>
    <row r="319" spans="1:4" ht="15.75">
      <c r="A319" s="13">
        <v>1200000</v>
      </c>
      <c r="B319" s="16" t="s">
        <v>349</v>
      </c>
      <c r="C319" s="15"/>
      <c r="D319" s="15" t="s">
        <v>203</v>
      </c>
    </row>
    <row r="320" spans="1:4" ht="15.75">
      <c r="A320" s="13"/>
      <c r="B320" s="40" t="s">
        <v>287</v>
      </c>
      <c r="C320" s="15"/>
      <c r="D320" s="15"/>
    </row>
    <row r="321" spans="1:4" ht="15.75">
      <c r="A321" s="13"/>
      <c r="B321" s="40" t="s">
        <v>350</v>
      </c>
      <c r="C321" s="15"/>
      <c r="D321" s="15"/>
    </row>
    <row r="322" spans="1:4" ht="15.75">
      <c r="A322" s="13">
        <v>820000</v>
      </c>
      <c r="B322" s="16" t="s">
        <v>351</v>
      </c>
      <c r="C322" s="15"/>
      <c r="D322" s="21" t="s">
        <v>203</v>
      </c>
    </row>
    <row r="323" spans="1:4" ht="15.75">
      <c r="A323" s="13"/>
      <c r="B323" s="40" t="s">
        <v>352</v>
      </c>
      <c r="C323" s="15"/>
      <c r="D323" s="15"/>
    </row>
    <row r="324" spans="1:4" ht="15.75">
      <c r="A324" s="13"/>
      <c r="B324" s="40" t="s">
        <v>353</v>
      </c>
      <c r="C324" s="15"/>
      <c r="D324" s="15"/>
    </row>
    <row r="325" spans="1:4" ht="15.75">
      <c r="A325" s="13"/>
      <c r="B325" s="40" t="s">
        <v>354</v>
      </c>
      <c r="C325" s="15"/>
      <c r="D325" s="15"/>
    </row>
    <row r="326" spans="1:4" ht="31.5">
      <c r="A326" s="13">
        <v>1679000</v>
      </c>
      <c r="B326" s="16" t="s">
        <v>355</v>
      </c>
      <c r="C326" s="15" t="s">
        <v>188</v>
      </c>
      <c r="D326" s="15" t="s">
        <v>203</v>
      </c>
    </row>
    <row r="327" spans="1:4" ht="15.75">
      <c r="A327" s="13"/>
      <c r="B327" s="40" t="s">
        <v>287</v>
      </c>
      <c r="C327" s="15"/>
      <c r="D327" s="15"/>
    </row>
    <row r="328" spans="1:4" ht="15.75">
      <c r="A328" s="13"/>
      <c r="B328" s="40" t="s">
        <v>356</v>
      </c>
      <c r="C328" s="15"/>
      <c r="D328" s="15"/>
    </row>
    <row r="329" spans="1:4" ht="15.75">
      <c r="A329" s="13"/>
      <c r="B329" s="40" t="s">
        <v>717</v>
      </c>
      <c r="C329" s="15"/>
      <c r="D329" s="15"/>
    </row>
    <row r="330" spans="1:4" ht="31.5">
      <c r="A330" s="13">
        <v>2386000</v>
      </c>
      <c r="B330" s="41" t="s">
        <v>358</v>
      </c>
      <c r="C330" s="38" t="s">
        <v>188</v>
      </c>
      <c r="D330" s="21" t="s">
        <v>203</v>
      </c>
    </row>
    <row r="331" spans="1:4" ht="15.75">
      <c r="A331" s="13"/>
      <c r="B331" s="42" t="s">
        <v>287</v>
      </c>
      <c r="C331" s="43"/>
      <c r="D331" s="21"/>
    </row>
    <row r="332" spans="1:4" ht="15.75">
      <c r="A332" s="13"/>
      <c r="B332" s="42" t="s">
        <v>359</v>
      </c>
      <c r="C332" s="43"/>
      <c r="D332" s="21"/>
    </row>
    <row r="333" spans="1:4" ht="15.75">
      <c r="A333" s="13"/>
      <c r="B333" s="42" t="s">
        <v>360</v>
      </c>
      <c r="C333" s="43"/>
      <c r="D333" s="21"/>
    </row>
    <row r="334" spans="1:4" ht="31.5">
      <c r="A334" s="13">
        <v>3269000</v>
      </c>
      <c r="B334" s="30" t="s">
        <v>361</v>
      </c>
      <c r="C334" s="38" t="s">
        <v>188</v>
      </c>
      <c r="D334" s="21" t="s">
        <v>203</v>
      </c>
    </row>
    <row r="335" spans="1:4" ht="15.75">
      <c r="A335" s="13"/>
      <c r="B335" s="42" t="s">
        <v>287</v>
      </c>
      <c r="C335" s="43"/>
      <c r="D335" s="21"/>
    </row>
    <row r="336" spans="1:4" ht="15.75">
      <c r="A336" s="13"/>
      <c r="B336" s="42" t="s">
        <v>362</v>
      </c>
      <c r="C336" s="43"/>
      <c r="D336" s="21"/>
    </row>
    <row r="337" spans="1:4" ht="15.75">
      <c r="A337" s="13"/>
      <c r="B337" s="42" t="s">
        <v>363</v>
      </c>
      <c r="C337" s="43"/>
      <c r="D337" s="21"/>
    </row>
    <row r="338" spans="1:4" ht="16.5" customHeight="1">
      <c r="A338" s="13">
        <v>2968000</v>
      </c>
      <c r="B338" s="44" t="s">
        <v>364</v>
      </c>
      <c r="C338" s="38" t="s">
        <v>188</v>
      </c>
      <c r="D338" s="21" t="s">
        <v>203</v>
      </c>
    </row>
    <row r="339" spans="1:4" ht="15.75">
      <c r="A339" s="13"/>
      <c r="B339" s="42" t="s">
        <v>287</v>
      </c>
      <c r="C339" s="43"/>
      <c r="D339" s="21"/>
    </row>
    <row r="340" spans="1:4" ht="15.75">
      <c r="A340" s="13"/>
      <c r="B340" s="42" t="s">
        <v>365</v>
      </c>
      <c r="C340" s="43"/>
      <c r="D340" s="21"/>
    </row>
    <row r="341" spans="1:4" ht="15.75">
      <c r="A341" s="13"/>
      <c r="B341" s="42" t="s">
        <v>360</v>
      </c>
      <c r="C341" s="43"/>
      <c r="D341" s="21"/>
    </row>
    <row r="342" spans="1:4" ht="16.5" customHeight="1">
      <c r="A342" s="13">
        <v>4420000</v>
      </c>
      <c r="B342" s="44" t="s">
        <v>366</v>
      </c>
      <c r="C342" s="38" t="s">
        <v>188</v>
      </c>
      <c r="D342" s="21" t="s">
        <v>203</v>
      </c>
    </row>
    <row r="343" spans="1:4" ht="15.75">
      <c r="A343" s="13"/>
      <c r="B343" s="42" t="s">
        <v>287</v>
      </c>
      <c r="C343" s="43"/>
      <c r="D343" s="21"/>
    </row>
    <row r="344" spans="1:4" ht="15.75">
      <c r="A344" s="13"/>
      <c r="B344" s="42" t="s">
        <v>367</v>
      </c>
      <c r="C344" s="43"/>
      <c r="D344" s="21"/>
    </row>
    <row r="345" spans="1:4" ht="15.75">
      <c r="A345" s="13"/>
      <c r="B345" s="42" t="s">
        <v>368</v>
      </c>
      <c r="C345" s="43"/>
      <c r="D345" s="21"/>
    </row>
    <row r="346" spans="1:4" ht="31.5">
      <c r="A346" s="13">
        <v>600000</v>
      </c>
      <c r="B346" s="16" t="s">
        <v>369</v>
      </c>
      <c r="C346" s="15" t="s">
        <v>188</v>
      </c>
      <c r="D346" s="21" t="s">
        <v>203</v>
      </c>
    </row>
    <row r="347" spans="1:4" ht="15.75">
      <c r="A347" s="13"/>
      <c r="B347" s="40" t="s">
        <v>287</v>
      </c>
      <c r="C347" s="15"/>
      <c r="D347" s="15"/>
    </row>
    <row r="348" spans="1:4" ht="15.75">
      <c r="A348" s="13"/>
      <c r="B348" s="40" t="s">
        <v>370</v>
      </c>
      <c r="C348" s="15"/>
      <c r="D348" s="15"/>
    </row>
    <row r="349" spans="1:4" ht="31.5">
      <c r="A349" s="13">
        <v>181000</v>
      </c>
      <c r="B349" s="40" t="s">
        <v>371</v>
      </c>
      <c r="C349" s="15" t="s">
        <v>188</v>
      </c>
      <c r="D349" s="15" t="s">
        <v>203</v>
      </c>
    </row>
    <row r="350" spans="1:4" ht="15.75">
      <c r="A350" s="13"/>
      <c r="B350" s="40" t="s">
        <v>287</v>
      </c>
      <c r="C350" s="15"/>
      <c r="D350" s="15"/>
    </row>
    <row r="351" spans="1:4" ht="15.75">
      <c r="A351" s="13"/>
      <c r="B351" s="40" t="s">
        <v>372</v>
      </c>
      <c r="C351" s="15"/>
      <c r="D351" s="15"/>
    </row>
    <row r="352" spans="1:4" ht="31.5">
      <c r="A352" s="45">
        <v>503000</v>
      </c>
      <c r="B352" s="46" t="s">
        <v>373</v>
      </c>
      <c r="C352" s="38" t="s">
        <v>188</v>
      </c>
      <c r="D352" s="47" t="s">
        <v>203</v>
      </c>
    </row>
    <row r="353" spans="1:4" ht="15.75">
      <c r="A353" s="45"/>
      <c r="B353" s="42" t="s">
        <v>287</v>
      </c>
      <c r="C353" s="43"/>
      <c r="D353" s="47"/>
    </row>
    <row r="354" spans="1:4" ht="15.75">
      <c r="A354" s="45"/>
      <c r="B354" s="42" t="s">
        <v>374</v>
      </c>
      <c r="C354" s="43"/>
      <c r="D354" s="47"/>
    </row>
    <row r="355" spans="1:4" ht="15.75">
      <c r="A355" s="45"/>
      <c r="B355" s="42" t="s">
        <v>375</v>
      </c>
      <c r="C355" s="43"/>
      <c r="D355" s="47"/>
    </row>
    <row r="356" spans="1:4" ht="15.75">
      <c r="A356" s="45">
        <v>432260</v>
      </c>
      <c r="B356" s="44" t="s">
        <v>376</v>
      </c>
      <c r="C356" s="48" t="s">
        <v>319</v>
      </c>
      <c r="D356" s="47" t="s">
        <v>203</v>
      </c>
    </row>
    <row r="357" spans="1:4" ht="15.75">
      <c r="A357" s="49">
        <v>1248080</v>
      </c>
      <c r="B357" s="50" t="s">
        <v>377</v>
      </c>
      <c r="C357" s="51" t="s">
        <v>319</v>
      </c>
      <c r="D357" s="21" t="s">
        <v>203</v>
      </c>
    </row>
    <row r="358" spans="1:4" ht="15.75">
      <c r="A358" s="52">
        <v>40500</v>
      </c>
      <c r="B358" s="53" t="s">
        <v>381</v>
      </c>
      <c r="C358" s="23" t="s">
        <v>188</v>
      </c>
      <c r="D358" s="54" t="s">
        <v>283</v>
      </c>
    </row>
    <row r="359" spans="1:4" ht="15.75">
      <c r="A359" s="13">
        <v>32700</v>
      </c>
      <c r="B359" s="16" t="s">
        <v>382</v>
      </c>
      <c r="C359" s="15" t="s">
        <v>383</v>
      </c>
      <c r="D359" s="15" t="s">
        <v>111</v>
      </c>
    </row>
    <row r="360" spans="1:4" ht="15.75">
      <c r="A360" s="13">
        <v>32700</v>
      </c>
      <c r="B360" s="16" t="s">
        <v>384</v>
      </c>
      <c r="C360" s="15" t="s">
        <v>383</v>
      </c>
      <c r="D360" s="15" t="s">
        <v>111</v>
      </c>
    </row>
    <row r="361" spans="1:4" ht="31.5">
      <c r="A361" s="13">
        <v>495000</v>
      </c>
      <c r="B361" s="16" t="s">
        <v>385</v>
      </c>
      <c r="C361" s="15" t="s">
        <v>188</v>
      </c>
      <c r="D361" s="15" t="s">
        <v>29</v>
      </c>
    </row>
    <row r="362" spans="1:4" ht="31.5">
      <c r="A362" s="13">
        <v>1166000</v>
      </c>
      <c r="B362" s="16" t="s">
        <v>386</v>
      </c>
      <c r="C362" s="15" t="s">
        <v>188</v>
      </c>
      <c r="D362" s="15" t="s">
        <v>29</v>
      </c>
    </row>
    <row r="363" spans="1:4" ht="16.5" customHeight="1">
      <c r="A363" s="13">
        <v>107000</v>
      </c>
      <c r="B363" s="16" t="s">
        <v>718</v>
      </c>
      <c r="C363" s="15" t="s">
        <v>188</v>
      </c>
      <c r="D363" s="15" t="s">
        <v>29</v>
      </c>
    </row>
    <row r="364" spans="1:4" ht="15.75">
      <c r="A364" s="55">
        <v>256000</v>
      </c>
      <c r="B364" s="53" t="s">
        <v>387</v>
      </c>
      <c r="C364" s="23" t="s">
        <v>188</v>
      </c>
      <c r="D364" s="15" t="s">
        <v>29</v>
      </c>
    </row>
    <row r="365" spans="1:4" ht="31.5">
      <c r="A365" s="55">
        <v>60486</v>
      </c>
      <c r="B365" s="16" t="s">
        <v>388</v>
      </c>
      <c r="C365" s="15" t="s">
        <v>188</v>
      </c>
      <c r="D365" s="21" t="s">
        <v>203</v>
      </c>
    </row>
    <row r="366" spans="1:4" ht="15.75">
      <c r="A366" s="13">
        <v>792000.0000000001</v>
      </c>
      <c r="B366" s="16" t="s">
        <v>389</v>
      </c>
      <c r="C366" s="15"/>
      <c r="D366" s="15" t="s">
        <v>283</v>
      </c>
    </row>
    <row r="367" spans="1:4" ht="17.25" customHeight="1">
      <c r="A367" s="13">
        <v>696000</v>
      </c>
      <c r="B367" s="16" t="s">
        <v>390</v>
      </c>
      <c r="C367" s="38" t="s">
        <v>188</v>
      </c>
      <c r="D367" s="15" t="s">
        <v>283</v>
      </c>
    </row>
    <row r="368" spans="1:4" ht="17.25" customHeight="1">
      <c r="A368" s="13">
        <v>974000</v>
      </c>
      <c r="B368" s="56" t="s">
        <v>391</v>
      </c>
      <c r="C368" s="38" t="s">
        <v>188</v>
      </c>
      <c r="D368" s="15" t="s">
        <v>283</v>
      </c>
    </row>
    <row r="369" spans="1:4" ht="20.25" customHeight="1">
      <c r="A369" s="13">
        <v>1318000</v>
      </c>
      <c r="B369" s="56" t="s">
        <v>392</v>
      </c>
      <c r="C369" s="38" t="s">
        <v>188</v>
      </c>
      <c r="D369" s="15" t="s">
        <v>283</v>
      </c>
    </row>
    <row r="370" spans="1:4" ht="15.75">
      <c r="A370" s="13">
        <v>1461000</v>
      </c>
      <c r="B370" s="16" t="s">
        <v>393</v>
      </c>
      <c r="C370" s="15"/>
      <c r="D370" s="15" t="s">
        <v>283</v>
      </c>
    </row>
    <row r="371" spans="1:4" ht="31.5">
      <c r="A371" s="13">
        <v>238000</v>
      </c>
      <c r="B371" s="16" t="s">
        <v>395</v>
      </c>
      <c r="C371" s="15" t="s">
        <v>188</v>
      </c>
      <c r="D371" s="15" t="s">
        <v>396</v>
      </c>
    </row>
    <row r="372" spans="1:4" ht="15.75">
      <c r="A372" s="13">
        <v>404506</v>
      </c>
      <c r="B372" s="16" t="s">
        <v>397</v>
      </c>
      <c r="C372" s="15"/>
      <c r="D372" s="15" t="s">
        <v>283</v>
      </c>
    </row>
    <row r="373" spans="1:4" ht="16.5" customHeight="1">
      <c r="A373" s="13">
        <v>121000</v>
      </c>
      <c r="B373" s="16" t="s">
        <v>398</v>
      </c>
      <c r="C373" s="15" t="s">
        <v>188</v>
      </c>
      <c r="D373" s="15" t="s">
        <v>203</v>
      </c>
    </row>
    <row r="374" spans="1:4" ht="15.75">
      <c r="A374" s="13"/>
      <c r="B374" s="40" t="s">
        <v>399</v>
      </c>
      <c r="C374" s="15"/>
      <c r="D374" s="15"/>
    </row>
    <row r="375" spans="1:4" ht="31.5">
      <c r="A375" s="13">
        <v>118000</v>
      </c>
      <c r="B375" s="16" t="s">
        <v>400</v>
      </c>
      <c r="C375" s="15" t="s">
        <v>188</v>
      </c>
      <c r="D375" s="15" t="s">
        <v>203</v>
      </c>
    </row>
    <row r="376" spans="1:4" ht="15.75">
      <c r="A376" s="13"/>
      <c r="B376" s="40" t="s">
        <v>401</v>
      </c>
      <c r="C376" s="15"/>
      <c r="D376" s="15"/>
    </row>
    <row r="377" spans="1:4" ht="15.75">
      <c r="A377" s="13">
        <v>41560000</v>
      </c>
      <c r="B377" s="16" t="s">
        <v>402</v>
      </c>
      <c r="C377" s="15"/>
      <c r="D377" s="15" t="s">
        <v>203</v>
      </c>
    </row>
    <row r="378" spans="1:4" ht="15.75">
      <c r="A378" s="13">
        <v>2600000</v>
      </c>
      <c r="B378" s="16" t="s">
        <v>404</v>
      </c>
      <c r="C378" s="57" t="s">
        <v>405</v>
      </c>
      <c r="D378" s="15" t="s">
        <v>29</v>
      </c>
    </row>
    <row r="379" spans="1:4" ht="31.5">
      <c r="A379" s="13">
        <v>2476000</v>
      </c>
      <c r="B379" s="16" t="s">
        <v>406</v>
      </c>
      <c r="C379" s="15" t="s">
        <v>407</v>
      </c>
      <c r="D379" s="15" t="s">
        <v>29</v>
      </c>
    </row>
    <row r="380" spans="1:4" ht="31.5">
      <c r="A380" s="13">
        <v>2800000</v>
      </c>
      <c r="B380" s="58" t="s">
        <v>408</v>
      </c>
      <c r="C380" s="57" t="s">
        <v>405</v>
      </c>
      <c r="D380" s="15" t="s">
        <v>29</v>
      </c>
    </row>
    <row r="381" spans="1:4" ht="31.5">
      <c r="A381" s="13">
        <v>1907665</v>
      </c>
      <c r="B381" s="16" t="s">
        <v>409</v>
      </c>
      <c r="C381" s="15" t="s">
        <v>407</v>
      </c>
      <c r="D381" s="15" t="s">
        <v>29</v>
      </c>
    </row>
    <row r="382" spans="1:4" ht="15.75">
      <c r="A382" s="13">
        <v>2300000</v>
      </c>
      <c r="B382" s="59" t="s">
        <v>410</v>
      </c>
      <c r="C382" s="57" t="s">
        <v>405</v>
      </c>
      <c r="D382" s="15" t="s">
        <v>29</v>
      </c>
    </row>
    <row r="383" spans="1:4" ht="31.5">
      <c r="A383" s="13">
        <v>342000</v>
      </c>
      <c r="B383" s="29" t="s">
        <v>719</v>
      </c>
      <c r="C383" s="38" t="s">
        <v>720</v>
      </c>
      <c r="D383" s="15" t="s">
        <v>203</v>
      </c>
    </row>
    <row r="384" spans="1:4" ht="15.75">
      <c r="A384" s="13">
        <v>279000</v>
      </c>
      <c r="B384" s="16" t="s">
        <v>721</v>
      </c>
      <c r="C384" s="15" t="s">
        <v>227</v>
      </c>
      <c r="D384" s="15" t="s">
        <v>203</v>
      </c>
    </row>
    <row r="385" spans="1:4" ht="18" customHeight="1">
      <c r="A385" s="13">
        <v>2280</v>
      </c>
      <c r="B385" s="16" t="s">
        <v>420</v>
      </c>
      <c r="C385" s="15" t="s">
        <v>188</v>
      </c>
      <c r="D385" s="15" t="s">
        <v>29</v>
      </c>
    </row>
    <row r="386" spans="1:4" ht="18" customHeight="1">
      <c r="A386" s="13">
        <v>3420</v>
      </c>
      <c r="B386" s="16" t="s">
        <v>421</v>
      </c>
      <c r="C386" s="15" t="s">
        <v>188</v>
      </c>
      <c r="D386" s="15" t="s">
        <v>29</v>
      </c>
    </row>
    <row r="387" spans="1:4" ht="18" customHeight="1">
      <c r="A387" s="13">
        <v>5200</v>
      </c>
      <c r="B387" s="16" t="s">
        <v>422</v>
      </c>
      <c r="C387" s="15"/>
      <c r="D387" s="15" t="s">
        <v>29</v>
      </c>
    </row>
    <row r="388" spans="1:4" ht="18" customHeight="1">
      <c r="A388" s="13">
        <v>5700</v>
      </c>
      <c r="B388" s="16" t="s">
        <v>423</v>
      </c>
      <c r="C388" s="15" t="s">
        <v>188</v>
      </c>
      <c r="D388" s="15" t="s">
        <v>29</v>
      </c>
    </row>
    <row r="389" spans="1:4" ht="18" customHeight="1">
      <c r="A389" s="13">
        <v>7980</v>
      </c>
      <c r="B389" s="16" t="s">
        <v>424</v>
      </c>
      <c r="C389" s="15" t="s">
        <v>188</v>
      </c>
      <c r="D389" s="15" t="s">
        <v>29</v>
      </c>
    </row>
    <row r="390" spans="1:4" ht="18" customHeight="1">
      <c r="A390" s="13">
        <v>11970</v>
      </c>
      <c r="B390" s="16" t="s">
        <v>425</v>
      </c>
      <c r="C390" s="15" t="s">
        <v>188</v>
      </c>
      <c r="D390" s="15" t="s">
        <v>29</v>
      </c>
    </row>
    <row r="391" spans="1:4" ht="18" customHeight="1">
      <c r="A391" s="13">
        <v>17670</v>
      </c>
      <c r="B391" s="16" t="s">
        <v>426</v>
      </c>
      <c r="C391" s="15" t="s">
        <v>188</v>
      </c>
      <c r="D391" s="15" t="s">
        <v>29</v>
      </c>
    </row>
    <row r="392" spans="1:4" ht="18" customHeight="1">
      <c r="A392" s="13">
        <v>18240</v>
      </c>
      <c r="B392" s="16" t="s">
        <v>427</v>
      </c>
      <c r="C392" s="15" t="s">
        <v>188</v>
      </c>
      <c r="D392" s="15" t="s">
        <v>29</v>
      </c>
    </row>
    <row r="393" spans="1:4" ht="18" customHeight="1">
      <c r="A393" s="13">
        <v>30000</v>
      </c>
      <c r="B393" s="16" t="s">
        <v>428</v>
      </c>
      <c r="C393" s="15" t="s">
        <v>188</v>
      </c>
      <c r="D393" s="15" t="s">
        <v>29</v>
      </c>
    </row>
    <row r="394" spans="1:4" ht="18" customHeight="1">
      <c r="A394" s="13">
        <v>31350</v>
      </c>
      <c r="B394" s="16" t="s">
        <v>429</v>
      </c>
      <c r="C394" s="15" t="s">
        <v>188</v>
      </c>
      <c r="D394" s="15" t="s">
        <v>29</v>
      </c>
    </row>
    <row r="395" spans="1:4" ht="18" customHeight="1">
      <c r="A395" s="13">
        <v>6612</v>
      </c>
      <c r="B395" s="16" t="s">
        <v>430</v>
      </c>
      <c r="C395" s="15" t="s">
        <v>188</v>
      </c>
      <c r="D395" s="15" t="s">
        <v>29</v>
      </c>
    </row>
    <row r="396" spans="1:4" ht="18" customHeight="1">
      <c r="A396" s="13">
        <v>7752</v>
      </c>
      <c r="B396" s="16" t="s">
        <v>431</v>
      </c>
      <c r="C396" s="15" t="s">
        <v>188</v>
      </c>
      <c r="D396" s="15" t="s">
        <v>29</v>
      </c>
    </row>
    <row r="397" spans="1:4" ht="18" customHeight="1">
      <c r="A397" s="13">
        <v>13452</v>
      </c>
      <c r="B397" s="16" t="s">
        <v>432</v>
      </c>
      <c r="C397" s="15" t="s">
        <v>188</v>
      </c>
      <c r="D397" s="15" t="s">
        <v>29</v>
      </c>
    </row>
    <row r="398" spans="1:4" ht="18" customHeight="1">
      <c r="A398" s="13">
        <v>16530</v>
      </c>
      <c r="B398" s="16" t="s">
        <v>433</v>
      </c>
      <c r="C398" s="15" t="s">
        <v>188</v>
      </c>
      <c r="D398" s="15" t="s">
        <v>29</v>
      </c>
    </row>
    <row r="399" spans="1:4" ht="18" customHeight="1">
      <c r="A399" s="13">
        <v>22230</v>
      </c>
      <c r="B399" s="16" t="s">
        <v>434</v>
      </c>
      <c r="C399" s="15" t="s">
        <v>188</v>
      </c>
      <c r="D399" s="15" t="s">
        <v>29</v>
      </c>
    </row>
    <row r="400" spans="1:4" ht="18" customHeight="1">
      <c r="A400" s="13">
        <v>27930</v>
      </c>
      <c r="B400" s="16" t="s">
        <v>435</v>
      </c>
      <c r="C400" s="15" t="s">
        <v>188</v>
      </c>
      <c r="D400" s="15" t="s">
        <v>29</v>
      </c>
    </row>
    <row r="401" spans="1:4" ht="18" customHeight="1">
      <c r="A401" s="13">
        <v>31350</v>
      </c>
      <c r="B401" s="16" t="s">
        <v>436</v>
      </c>
      <c r="C401" s="15" t="s">
        <v>188</v>
      </c>
      <c r="D401" s="15" t="s">
        <v>29</v>
      </c>
    </row>
    <row r="402" spans="1:4" ht="18" customHeight="1">
      <c r="A402" s="13">
        <v>52440</v>
      </c>
      <c r="B402" s="16" t="s">
        <v>437</v>
      </c>
      <c r="C402" s="15" t="s">
        <v>188</v>
      </c>
      <c r="D402" s="15" t="s">
        <v>29</v>
      </c>
    </row>
    <row r="403" spans="1:4" ht="18" customHeight="1">
      <c r="A403" s="13">
        <v>52440</v>
      </c>
      <c r="B403" s="16" t="s">
        <v>438</v>
      </c>
      <c r="C403" s="15"/>
      <c r="D403" s="15" t="s">
        <v>29</v>
      </c>
    </row>
    <row r="404" spans="1:4" ht="18" customHeight="1">
      <c r="A404" s="13">
        <v>10300</v>
      </c>
      <c r="B404" s="16" t="s">
        <v>439</v>
      </c>
      <c r="C404" s="15" t="s">
        <v>227</v>
      </c>
      <c r="D404" s="15" t="s">
        <v>29</v>
      </c>
    </row>
    <row r="405" spans="1:4" ht="18" customHeight="1">
      <c r="A405" s="13">
        <v>17100</v>
      </c>
      <c r="B405" s="16" t="s">
        <v>440</v>
      </c>
      <c r="C405" s="38" t="s">
        <v>188</v>
      </c>
      <c r="D405" s="15" t="s">
        <v>29</v>
      </c>
    </row>
    <row r="406" spans="1:4" ht="18" customHeight="1">
      <c r="A406" s="13">
        <v>33600</v>
      </c>
      <c r="B406" s="16" t="s">
        <v>441</v>
      </c>
      <c r="C406" s="15"/>
      <c r="D406" s="15" t="s">
        <v>29</v>
      </c>
    </row>
    <row r="407" spans="1:4" ht="18" customHeight="1">
      <c r="A407" s="13">
        <v>33600</v>
      </c>
      <c r="B407" s="16" t="s">
        <v>442</v>
      </c>
      <c r="C407" s="15"/>
      <c r="D407" s="15" t="s">
        <v>29</v>
      </c>
    </row>
    <row r="408" spans="1:4" ht="18" customHeight="1">
      <c r="A408" s="13">
        <v>46920</v>
      </c>
      <c r="B408" s="16" t="s">
        <v>443</v>
      </c>
      <c r="C408" s="38" t="s">
        <v>188</v>
      </c>
      <c r="D408" s="15" t="s">
        <v>29</v>
      </c>
    </row>
    <row r="409" spans="1:4" ht="18" customHeight="1">
      <c r="A409" s="13">
        <v>96900</v>
      </c>
      <c r="B409" s="16" t="s">
        <v>444</v>
      </c>
      <c r="C409" s="38" t="s">
        <v>188</v>
      </c>
      <c r="D409" s="15" t="s">
        <v>29</v>
      </c>
    </row>
    <row r="410" spans="1:4" ht="18" customHeight="1">
      <c r="A410" s="13">
        <v>27540</v>
      </c>
      <c r="B410" s="16" t="s">
        <v>445</v>
      </c>
      <c r="C410" s="15" t="s">
        <v>188</v>
      </c>
      <c r="D410" s="15" t="s">
        <v>29</v>
      </c>
    </row>
    <row r="411" spans="1:4" ht="18" customHeight="1">
      <c r="A411" s="13">
        <v>40188</v>
      </c>
      <c r="B411" s="16" t="s">
        <v>446</v>
      </c>
      <c r="C411" s="15" t="s">
        <v>188</v>
      </c>
      <c r="D411" s="15" t="s">
        <v>29</v>
      </c>
    </row>
    <row r="412" spans="1:4" ht="18" customHeight="1">
      <c r="A412" s="13">
        <v>14250</v>
      </c>
      <c r="B412" s="16" t="s">
        <v>447</v>
      </c>
      <c r="C412" s="15" t="s">
        <v>188</v>
      </c>
      <c r="D412" s="15" t="s">
        <v>29</v>
      </c>
    </row>
    <row r="413" spans="1:4" ht="18" customHeight="1">
      <c r="A413" s="13">
        <v>18240</v>
      </c>
      <c r="B413" s="16" t="s">
        <v>448</v>
      </c>
      <c r="C413" s="15" t="s">
        <v>188</v>
      </c>
      <c r="D413" s="15" t="s">
        <v>29</v>
      </c>
    </row>
    <row r="414" spans="1:4" ht="18" customHeight="1">
      <c r="A414" s="13">
        <v>22500</v>
      </c>
      <c r="B414" s="16" t="s">
        <v>449</v>
      </c>
      <c r="C414" s="15"/>
      <c r="D414" s="15" t="s">
        <v>29</v>
      </c>
    </row>
    <row r="415" spans="1:4" ht="18" customHeight="1">
      <c r="A415" s="13">
        <v>44460</v>
      </c>
      <c r="B415" s="16" t="s">
        <v>450</v>
      </c>
      <c r="C415" s="15" t="s">
        <v>188</v>
      </c>
      <c r="D415" s="15" t="s">
        <v>29</v>
      </c>
    </row>
    <row r="416" spans="1:4" ht="18" customHeight="1">
      <c r="A416" s="13">
        <v>43320</v>
      </c>
      <c r="B416" s="16" t="s">
        <v>451</v>
      </c>
      <c r="C416" s="15" t="s">
        <v>188</v>
      </c>
      <c r="D416" s="15" t="s">
        <v>29</v>
      </c>
    </row>
    <row r="417" spans="1:4" ht="18" customHeight="1">
      <c r="A417" s="13">
        <v>62016</v>
      </c>
      <c r="B417" s="16" t="s">
        <v>452</v>
      </c>
      <c r="C417" s="15" t="s">
        <v>188</v>
      </c>
      <c r="D417" s="15" t="s">
        <v>29</v>
      </c>
    </row>
    <row r="418" spans="1:4" ht="18" customHeight="1">
      <c r="A418" s="13">
        <v>28000</v>
      </c>
      <c r="B418" s="16" t="s">
        <v>453</v>
      </c>
      <c r="C418" s="15" t="s">
        <v>188</v>
      </c>
      <c r="D418" s="15" t="s">
        <v>29</v>
      </c>
    </row>
    <row r="419" spans="1:4" ht="18" customHeight="1">
      <c r="A419" s="13">
        <v>36480</v>
      </c>
      <c r="B419" s="16" t="s">
        <v>454</v>
      </c>
      <c r="C419" s="15" t="s">
        <v>188</v>
      </c>
      <c r="D419" s="15" t="s">
        <v>29</v>
      </c>
    </row>
    <row r="420" spans="1:4" ht="18" customHeight="1">
      <c r="A420" s="13">
        <v>12000</v>
      </c>
      <c r="B420" s="16" t="s">
        <v>455</v>
      </c>
      <c r="C420" s="15"/>
      <c r="D420" s="15" t="s">
        <v>29</v>
      </c>
    </row>
    <row r="421" spans="1:4" ht="18" customHeight="1">
      <c r="A421" s="13">
        <v>12200</v>
      </c>
      <c r="B421" s="16" t="s">
        <v>456</v>
      </c>
      <c r="C421" s="15" t="s">
        <v>188</v>
      </c>
      <c r="D421" s="15" t="s">
        <v>29</v>
      </c>
    </row>
    <row r="422" spans="1:4" ht="18" customHeight="1">
      <c r="A422" s="13">
        <v>17000</v>
      </c>
      <c r="B422" s="16" t="s">
        <v>458</v>
      </c>
      <c r="C422" s="15" t="s">
        <v>188</v>
      </c>
      <c r="D422" s="15" t="s">
        <v>260</v>
      </c>
    </row>
    <row r="423" spans="1:4" ht="18" customHeight="1">
      <c r="A423" s="13">
        <v>23000</v>
      </c>
      <c r="B423" s="16" t="s">
        <v>459</v>
      </c>
      <c r="C423" s="15" t="s">
        <v>188</v>
      </c>
      <c r="D423" s="15" t="s">
        <v>29</v>
      </c>
    </row>
    <row r="424" spans="1:4" ht="18" customHeight="1">
      <c r="A424" s="13">
        <v>26800</v>
      </c>
      <c r="B424" s="16" t="s">
        <v>460</v>
      </c>
      <c r="C424" s="15" t="s">
        <v>227</v>
      </c>
      <c r="D424" s="15" t="s">
        <v>29</v>
      </c>
    </row>
    <row r="425" spans="1:4" ht="18" customHeight="1">
      <c r="A425" s="13">
        <v>14790</v>
      </c>
      <c r="B425" s="32" t="s">
        <v>461</v>
      </c>
      <c r="C425" s="15" t="s">
        <v>188</v>
      </c>
      <c r="D425" s="15" t="s">
        <v>29</v>
      </c>
    </row>
    <row r="426" spans="1:4" ht="18" customHeight="1">
      <c r="A426" s="13">
        <v>14790</v>
      </c>
      <c r="B426" s="16" t="s">
        <v>462</v>
      </c>
      <c r="C426" s="15" t="s">
        <v>188</v>
      </c>
      <c r="D426" s="15" t="s">
        <v>29</v>
      </c>
    </row>
    <row r="427" spans="1:4" ht="18" customHeight="1">
      <c r="A427" s="13">
        <v>20600</v>
      </c>
      <c r="B427" s="16" t="s">
        <v>463</v>
      </c>
      <c r="C427" s="15" t="s">
        <v>227</v>
      </c>
      <c r="D427" s="15" t="s">
        <v>29</v>
      </c>
    </row>
    <row r="428" spans="1:4" ht="18" customHeight="1">
      <c r="A428" s="13">
        <v>15600</v>
      </c>
      <c r="B428" s="16" t="s">
        <v>722</v>
      </c>
      <c r="C428" s="15" t="s">
        <v>188</v>
      </c>
      <c r="D428" s="15" t="s">
        <v>29</v>
      </c>
    </row>
    <row r="429" spans="1:4" ht="18" customHeight="1">
      <c r="A429" s="13">
        <v>24200</v>
      </c>
      <c r="B429" s="16" t="s">
        <v>464</v>
      </c>
      <c r="C429" s="15" t="s">
        <v>227</v>
      </c>
      <c r="D429" s="15" t="s">
        <v>29</v>
      </c>
    </row>
    <row r="430" spans="1:4" ht="18" customHeight="1">
      <c r="A430" s="13">
        <v>40800</v>
      </c>
      <c r="B430" s="16" t="s">
        <v>465</v>
      </c>
      <c r="C430" s="15" t="s">
        <v>188</v>
      </c>
      <c r="D430" s="15" t="s">
        <v>29</v>
      </c>
    </row>
    <row r="431" spans="1:4" ht="18" customHeight="1">
      <c r="A431" s="13">
        <v>40800</v>
      </c>
      <c r="B431" s="16" t="s">
        <v>466</v>
      </c>
      <c r="C431" s="15" t="s">
        <v>188</v>
      </c>
      <c r="D431" s="15" t="s">
        <v>29</v>
      </c>
    </row>
    <row r="432" spans="1:4" ht="18" customHeight="1">
      <c r="A432" s="13">
        <v>46300</v>
      </c>
      <c r="B432" s="16" t="s">
        <v>467</v>
      </c>
      <c r="C432" s="15"/>
      <c r="D432" s="15" t="s">
        <v>29</v>
      </c>
    </row>
    <row r="433" spans="1:4" ht="18" customHeight="1">
      <c r="A433" s="13">
        <v>9520</v>
      </c>
      <c r="B433" s="16" t="s">
        <v>468</v>
      </c>
      <c r="C433" s="15" t="s">
        <v>188</v>
      </c>
      <c r="D433" s="15" t="s">
        <v>29</v>
      </c>
    </row>
    <row r="434" spans="1:4" ht="18" customHeight="1">
      <c r="A434" s="13">
        <v>17100</v>
      </c>
      <c r="B434" s="16" t="s">
        <v>470</v>
      </c>
      <c r="C434" s="15" t="s">
        <v>188</v>
      </c>
      <c r="D434" s="15" t="s">
        <v>29</v>
      </c>
    </row>
    <row r="435" spans="1:4" ht="18" customHeight="1">
      <c r="A435" s="13">
        <v>15500</v>
      </c>
      <c r="B435" s="16" t="s">
        <v>723</v>
      </c>
      <c r="C435" s="15" t="s">
        <v>227</v>
      </c>
      <c r="D435" s="15" t="s">
        <v>29</v>
      </c>
    </row>
    <row r="436" spans="1:4" ht="18" customHeight="1">
      <c r="A436" s="13">
        <v>7600</v>
      </c>
      <c r="B436" s="16" t="s">
        <v>471</v>
      </c>
      <c r="C436" s="15" t="s">
        <v>188</v>
      </c>
      <c r="D436" s="15" t="s">
        <v>29</v>
      </c>
    </row>
    <row r="437" spans="1:4" ht="18" customHeight="1">
      <c r="A437" s="13">
        <v>7650</v>
      </c>
      <c r="B437" s="16" t="s">
        <v>472</v>
      </c>
      <c r="C437" s="15" t="s">
        <v>188</v>
      </c>
      <c r="D437" s="15" t="s">
        <v>29</v>
      </c>
    </row>
    <row r="438" spans="1:4" ht="18" customHeight="1">
      <c r="A438" s="13">
        <v>8670</v>
      </c>
      <c r="B438" s="16" t="s">
        <v>473</v>
      </c>
      <c r="C438" s="15" t="s">
        <v>188</v>
      </c>
      <c r="D438" s="15" t="s">
        <v>29</v>
      </c>
    </row>
    <row r="439" spans="1:4" ht="18" customHeight="1">
      <c r="A439" s="13">
        <v>10710</v>
      </c>
      <c r="B439" s="16" t="s">
        <v>474</v>
      </c>
      <c r="C439" s="15" t="s">
        <v>188</v>
      </c>
      <c r="D439" s="15" t="s">
        <v>29</v>
      </c>
    </row>
    <row r="440" spans="1:4" ht="18" customHeight="1">
      <c r="A440" s="13">
        <v>10710</v>
      </c>
      <c r="B440" s="16" t="s">
        <v>475</v>
      </c>
      <c r="C440" s="15" t="s">
        <v>188</v>
      </c>
      <c r="D440" s="15" t="s">
        <v>29</v>
      </c>
    </row>
    <row r="441" spans="1:4" ht="18" customHeight="1">
      <c r="A441" s="13">
        <v>23970</v>
      </c>
      <c r="B441" s="16" t="s">
        <v>476</v>
      </c>
      <c r="C441" s="15" t="s">
        <v>188</v>
      </c>
      <c r="D441" s="15" t="s">
        <v>29</v>
      </c>
    </row>
    <row r="442" spans="1:4" ht="18" customHeight="1">
      <c r="A442" s="13">
        <v>27540</v>
      </c>
      <c r="B442" s="16" t="s">
        <v>477</v>
      </c>
      <c r="C442" s="15" t="s">
        <v>188</v>
      </c>
      <c r="D442" s="15" t="s">
        <v>29</v>
      </c>
    </row>
    <row r="443" spans="1:4" ht="18" customHeight="1">
      <c r="A443" s="13">
        <v>29580</v>
      </c>
      <c r="B443" s="16" t="s">
        <v>478</v>
      </c>
      <c r="C443" s="15" t="s">
        <v>188</v>
      </c>
      <c r="D443" s="15" t="s">
        <v>29</v>
      </c>
    </row>
    <row r="444" spans="1:4" ht="31.5">
      <c r="A444" s="25">
        <v>1482</v>
      </c>
      <c r="B444" s="16" t="s">
        <v>480</v>
      </c>
      <c r="C444" s="15" t="s">
        <v>481</v>
      </c>
      <c r="D444" s="27" t="s">
        <v>482</v>
      </c>
    </row>
    <row r="445" spans="1:4" ht="15.75">
      <c r="A445" s="25">
        <v>393300</v>
      </c>
      <c r="B445" s="60" t="s">
        <v>483</v>
      </c>
      <c r="C445" s="61" t="s">
        <v>484</v>
      </c>
      <c r="D445" s="27" t="s">
        <v>482</v>
      </c>
    </row>
    <row r="446" spans="1:4" ht="15.75">
      <c r="A446" s="25">
        <v>33900</v>
      </c>
      <c r="B446" s="16" t="s">
        <v>485</v>
      </c>
      <c r="C446" s="62" t="s">
        <v>724</v>
      </c>
      <c r="D446" s="15" t="s">
        <v>29</v>
      </c>
    </row>
    <row r="447" spans="1:4" ht="15.75">
      <c r="A447" s="25">
        <v>172500</v>
      </c>
      <c r="B447" s="16" t="s">
        <v>486</v>
      </c>
      <c r="C447" s="15"/>
      <c r="D447" s="27" t="s">
        <v>203</v>
      </c>
    </row>
    <row r="448" spans="1:4" ht="18.75" customHeight="1">
      <c r="A448" s="25">
        <v>242000</v>
      </c>
      <c r="B448" s="63" t="s">
        <v>487</v>
      </c>
      <c r="C448" s="15" t="s">
        <v>188</v>
      </c>
      <c r="D448" s="27" t="s">
        <v>203</v>
      </c>
    </row>
    <row r="449" spans="1:4" ht="20.25" customHeight="1">
      <c r="A449" s="25">
        <v>265000</v>
      </c>
      <c r="B449" s="63" t="s">
        <v>488</v>
      </c>
      <c r="C449" s="15" t="s">
        <v>188</v>
      </c>
      <c r="D449" s="27" t="s">
        <v>203</v>
      </c>
    </row>
    <row r="450" spans="1:4" ht="18.75" customHeight="1">
      <c r="A450" s="25">
        <v>58140</v>
      </c>
      <c r="B450" s="16" t="s">
        <v>489</v>
      </c>
      <c r="C450" s="15" t="s">
        <v>490</v>
      </c>
      <c r="D450" s="15" t="s">
        <v>29</v>
      </c>
    </row>
    <row r="451" spans="1:4" ht="20.25" customHeight="1">
      <c r="A451" s="25">
        <v>17784</v>
      </c>
      <c r="B451" s="16" t="s">
        <v>491</v>
      </c>
      <c r="C451" s="15" t="s">
        <v>490</v>
      </c>
      <c r="D451" s="27" t="s">
        <v>492</v>
      </c>
    </row>
    <row r="452" spans="1:4" ht="31.5">
      <c r="A452" s="25">
        <v>60480</v>
      </c>
      <c r="B452" s="16" t="s">
        <v>493</v>
      </c>
      <c r="C452" s="15" t="s">
        <v>188</v>
      </c>
      <c r="D452" s="27" t="s">
        <v>111</v>
      </c>
    </row>
    <row r="453" spans="1:4" ht="15.75">
      <c r="A453" s="25">
        <v>36000</v>
      </c>
      <c r="B453" s="16" t="s">
        <v>725</v>
      </c>
      <c r="C453" s="15" t="s">
        <v>227</v>
      </c>
      <c r="D453" s="27" t="s">
        <v>203</v>
      </c>
    </row>
    <row r="454" spans="1:4" ht="15.75">
      <c r="A454" s="25">
        <v>72000</v>
      </c>
      <c r="B454" s="16" t="s">
        <v>495</v>
      </c>
      <c r="C454" s="15"/>
      <c r="D454" s="27" t="s">
        <v>260</v>
      </c>
    </row>
    <row r="455" spans="1:4" ht="15.75">
      <c r="A455" s="25">
        <v>78200</v>
      </c>
      <c r="B455" s="16" t="s">
        <v>496</v>
      </c>
      <c r="C455" s="15"/>
      <c r="D455" s="27" t="s">
        <v>260</v>
      </c>
    </row>
    <row r="456" spans="1:4" ht="18" customHeight="1">
      <c r="A456" s="25">
        <v>254000</v>
      </c>
      <c r="B456" s="16" t="s">
        <v>497</v>
      </c>
      <c r="C456" s="38" t="s">
        <v>188</v>
      </c>
      <c r="D456" s="27" t="s">
        <v>342</v>
      </c>
    </row>
    <row r="457" spans="1:4" ht="15.75">
      <c r="A457" s="25">
        <v>191000</v>
      </c>
      <c r="B457" s="16" t="s">
        <v>498</v>
      </c>
      <c r="C457" s="15" t="s">
        <v>227</v>
      </c>
      <c r="D457" s="27" t="s">
        <v>203</v>
      </c>
    </row>
    <row r="458" spans="1:4" ht="18.75" customHeight="1">
      <c r="A458" s="25">
        <v>260000</v>
      </c>
      <c r="B458" s="16" t="s">
        <v>499</v>
      </c>
      <c r="C458" s="38" t="s">
        <v>188</v>
      </c>
      <c r="D458" s="27" t="s">
        <v>342</v>
      </c>
    </row>
    <row r="459" spans="1:4" ht="18" customHeight="1">
      <c r="A459" s="25">
        <v>300000</v>
      </c>
      <c r="B459" s="16" t="s">
        <v>500</v>
      </c>
      <c r="C459" s="38" t="s">
        <v>188</v>
      </c>
      <c r="D459" s="27" t="s">
        <v>203</v>
      </c>
    </row>
    <row r="460" spans="1:4" ht="18" customHeight="1">
      <c r="A460" s="25">
        <v>310000</v>
      </c>
      <c r="B460" s="16" t="s">
        <v>501</v>
      </c>
      <c r="C460" s="38" t="s">
        <v>188</v>
      </c>
      <c r="D460" s="27" t="s">
        <v>203</v>
      </c>
    </row>
    <row r="461" spans="1:4" ht="15.75">
      <c r="A461" s="25">
        <v>230000</v>
      </c>
      <c r="B461" s="16" t="s">
        <v>502</v>
      </c>
      <c r="C461" s="15" t="s">
        <v>227</v>
      </c>
      <c r="D461" s="27" t="s">
        <v>342</v>
      </c>
    </row>
    <row r="462" spans="1:4" ht="31.5">
      <c r="A462" s="25">
        <v>220000</v>
      </c>
      <c r="B462" s="16" t="s">
        <v>503</v>
      </c>
      <c r="C462" s="15" t="s">
        <v>188</v>
      </c>
      <c r="D462" s="27" t="s">
        <v>342</v>
      </c>
    </row>
    <row r="463" spans="1:4" ht="18" customHeight="1">
      <c r="A463" s="25">
        <v>283000</v>
      </c>
      <c r="B463" s="16" t="s">
        <v>504</v>
      </c>
      <c r="C463" s="38" t="s">
        <v>188</v>
      </c>
      <c r="D463" s="27" t="s">
        <v>342</v>
      </c>
    </row>
    <row r="464" spans="1:4" ht="16.5" customHeight="1">
      <c r="A464" s="25">
        <v>343000</v>
      </c>
      <c r="B464" s="16" t="s">
        <v>505</v>
      </c>
      <c r="C464" s="38" t="s">
        <v>188</v>
      </c>
      <c r="D464" s="27" t="s">
        <v>203</v>
      </c>
    </row>
    <row r="465" spans="1:4" ht="15.75">
      <c r="A465" s="25">
        <v>15100</v>
      </c>
      <c r="B465" s="16" t="s">
        <v>506</v>
      </c>
      <c r="C465" s="15" t="s">
        <v>726</v>
      </c>
      <c r="D465" s="27" t="s">
        <v>29</v>
      </c>
    </row>
    <row r="466" spans="1:4" ht="15.75">
      <c r="A466" s="25">
        <v>23000</v>
      </c>
      <c r="B466" s="16" t="s">
        <v>511</v>
      </c>
      <c r="C466" s="64" t="s">
        <v>513</v>
      </c>
      <c r="D466" s="27" t="s">
        <v>260</v>
      </c>
    </row>
    <row r="467" spans="1:4" ht="21" customHeight="1">
      <c r="A467" s="25">
        <v>6000</v>
      </c>
      <c r="B467" s="16" t="s">
        <v>512</v>
      </c>
      <c r="C467" s="15" t="s">
        <v>513</v>
      </c>
      <c r="D467" s="27" t="s">
        <v>260</v>
      </c>
    </row>
    <row r="468" spans="1:4" ht="20.25" customHeight="1">
      <c r="A468" s="25">
        <v>18012</v>
      </c>
      <c r="B468" s="16" t="s">
        <v>514</v>
      </c>
      <c r="C468" s="15" t="s">
        <v>513</v>
      </c>
      <c r="D468" s="27" t="s">
        <v>260</v>
      </c>
    </row>
    <row r="469" spans="1:4" ht="15.75">
      <c r="A469" s="25">
        <v>6200</v>
      </c>
      <c r="B469" s="16" t="s">
        <v>515</v>
      </c>
      <c r="C469" s="15"/>
      <c r="D469" s="27" t="s">
        <v>29</v>
      </c>
    </row>
    <row r="470" spans="1:4" ht="19.5" customHeight="1">
      <c r="A470" s="25">
        <v>34000</v>
      </c>
      <c r="B470" s="16" t="s">
        <v>516</v>
      </c>
      <c r="C470" s="15" t="s">
        <v>513</v>
      </c>
      <c r="D470" s="27" t="s">
        <v>260</v>
      </c>
    </row>
    <row r="471" spans="1:4" ht="31.5">
      <c r="A471" s="25">
        <v>33402</v>
      </c>
      <c r="B471" s="16" t="s">
        <v>517</v>
      </c>
      <c r="C471" s="15" t="s">
        <v>513</v>
      </c>
      <c r="D471" s="27" t="s">
        <v>260</v>
      </c>
    </row>
    <row r="472" spans="1:4" ht="31.5">
      <c r="A472" s="25">
        <v>7000</v>
      </c>
      <c r="B472" s="16" t="s">
        <v>518</v>
      </c>
      <c r="C472" s="15" t="s">
        <v>513</v>
      </c>
      <c r="D472" s="27" t="s">
        <v>260</v>
      </c>
    </row>
    <row r="473" spans="1:4" ht="31.5">
      <c r="A473" s="25">
        <v>31000</v>
      </c>
      <c r="B473" s="16" t="s">
        <v>519</v>
      </c>
      <c r="C473" s="15" t="s">
        <v>513</v>
      </c>
      <c r="D473" s="27" t="s">
        <v>29</v>
      </c>
    </row>
    <row r="474" spans="1:4" ht="31.5">
      <c r="A474" s="25">
        <v>31000</v>
      </c>
      <c r="B474" s="16" t="s">
        <v>520</v>
      </c>
      <c r="C474" s="15" t="s">
        <v>513</v>
      </c>
      <c r="D474" s="27" t="s">
        <v>29</v>
      </c>
    </row>
    <row r="475" spans="1:4" ht="31.5">
      <c r="A475" s="25">
        <v>101969</v>
      </c>
      <c r="B475" s="16" t="s">
        <v>521</v>
      </c>
      <c r="C475" s="15" t="s">
        <v>188</v>
      </c>
      <c r="D475" s="27" t="s">
        <v>342</v>
      </c>
    </row>
    <row r="476" spans="1:4" ht="31.5">
      <c r="A476" s="25">
        <v>4400</v>
      </c>
      <c r="B476" s="16" t="s">
        <v>522</v>
      </c>
      <c r="C476" s="15" t="s">
        <v>188</v>
      </c>
      <c r="D476" s="27" t="s">
        <v>523</v>
      </c>
    </row>
    <row r="477" spans="1:4" ht="15.75">
      <c r="A477" s="25">
        <v>5300000</v>
      </c>
      <c r="B477" s="16" t="s">
        <v>727</v>
      </c>
      <c r="C477" s="15" t="s">
        <v>526</v>
      </c>
      <c r="D477" s="27" t="s">
        <v>342</v>
      </c>
    </row>
    <row r="478" spans="1:4" ht="15.75">
      <c r="A478" s="25">
        <v>6050000</v>
      </c>
      <c r="B478" s="16" t="s">
        <v>728</v>
      </c>
      <c r="C478" s="15" t="s">
        <v>526</v>
      </c>
      <c r="D478" s="27" t="s">
        <v>342</v>
      </c>
    </row>
    <row r="479" spans="1:4" ht="15.75">
      <c r="A479" s="25">
        <v>228000</v>
      </c>
      <c r="B479" s="16" t="s">
        <v>528</v>
      </c>
      <c r="C479" s="15" t="s">
        <v>729</v>
      </c>
      <c r="D479" s="27" t="s">
        <v>203</v>
      </c>
    </row>
    <row r="480" spans="1:4" ht="31.5">
      <c r="A480" s="25">
        <v>67536</v>
      </c>
      <c r="B480" s="16" t="s">
        <v>529</v>
      </c>
      <c r="C480" s="15" t="s">
        <v>188</v>
      </c>
      <c r="D480" s="27" t="s">
        <v>111</v>
      </c>
    </row>
    <row r="481" spans="1:4" ht="31.5">
      <c r="A481" s="25">
        <v>222300</v>
      </c>
      <c r="B481" s="16" t="s">
        <v>530</v>
      </c>
      <c r="C481" s="15" t="s">
        <v>188</v>
      </c>
      <c r="D481" s="27" t="s">
        <v>342</v>
      </c>
    </row>
    <row r="482" spans="1:4" ht="31.5">
      <c r="A482" s="25">
        <v>229000</v>
      </c>
      <c r="B482" s="16" t="s">
        <v>531</v>
      </c>
      <c r="C482" s="15" t="s">
        <v>534</v>
      </c>
      <c r="D482" s="27" t="s">
        <v>342</v>
      </c>
    </row>
    <row r="483" spans="1:4" ht="31.5">
      <c r="A483" s="25">
        <v>265620</v>
      </c>
      <c r="B483" s="16" t="s">
        <v>532</v>
      </c>
      <c r="C483" s="15" t="s">
        <v>188</v>
      </c>
      <c r="D483" s="27" t="s">
        <v>342</v>
      </c>
    </row>
    <row r="484" spans="1:4" ht="31.5">
      <c r="A484" s="25">
        <v>296000</v>
      </c>
      <c r="B484" s="16" t="s">
        <v>533</v>
      </c>
      <c r="C484" s="15" t="s">
        <v>534</v>
      </c>
      <c r="D484" s="27" t="s">
        <v>342</v>
      </c>
    </row>
    <row r="485" spans="1:4" ht="31.5">
      <c r="A485" s="25">
        <v>296000</v>
      </c>
      <c r="B485" s="16" t="s">
        <v>535</v>
      </c>
      <c r="C485" s="15" t="s">
        <v>534</v>
      </c>
      <c r="D485" s="27" t="s">
        <v>342</v>
      </c>
    </row>
    <row r="486" spans="1:4" ht="31.5">
      <c r="A486" s="25">
        <v>307800</v>
      </c>
      <c r="B486" s="29" t="s">
        <v>536</v>
      </c>
      <c r="C486" s="38" t="s">
        <v>188</v>
      </c>
      <c r="D486" s="27" t="s">
        <v>342</v>
      </c>
    </row>
    <row r="487" spans="1:4" ht="15.75">
      <c r="A487" s="25">
        <v>156000</v>
      </c>
      <c r="B487" s="29" t="s">
        <v>538</v>
      </c>
      <c r="C487" s="38" t="s">
        <v>319</v>
      </c>
      <c r="D487" s="27" t="s">
        <v>342</v>
      </c>
    </row>
    <row r="488" spans="1:4" ht="31.5">
      <c r="A488" s="25">
        <v>171000</v>
      </c>
      <c r="B488" s="29" t="s">
        <v>539</v>
      </c>
      <c r="C488" s="38" t="s">
        <v>188</v>
      </c>
      <c r="D488" s="27" t="s">
        <v>342</v>
      </c>
    </row>
    <row r="489" spans="1:4" ht="15.75">
      <c r="A489" s="25">
        <v>196000</v>
      </c>
      <c r="B489" s="29" t="s">
        <v>540</v>
      </c>
      <c r="C489" s="38" t="s">
        <v>319</v>
      </c>
      <c r="D489" s="27" t="s">
        <v>342</v>
      </c>
    </row>
    <row r="490" spans="1:4" ht="31.5">
      <c r="A490" s="25">
        <v>296400</v>
      </c>
      <c r="B490" s="29" t="s">
        <v>541</v>
      </c>
      <c r="C490" s="38" t="s">
        <v>188</v>
      </c>
      <c r="D490" s="27" t="s">
        <v>342</v>
      </c>
    </row>
    <row r="491" spans="1:4" ht="31.5">
      <c r="A491" s="25">
        <v>3264</v>
      </c>
      <c r="B491" s="29" t="s">
        <v>543</v>
      </c>
      <c r="C491" s="38" t="s">
        <v>188</v>
      </c>
      <c r="D491" s="27" t="s">
        <v>260</v>
      </c>
    </row>
    <row r="492" spans="1:4" ht="15.75">
      <c r="A492" s="25">
        <v>104500</v>
      </c>
      <c r="B492" s="65" t="s">
        <v>415</v>
      </c>
      <c r="C492" s="21" t="s">
        <v>319</v>
      </c>
      <c r="D492" s="27" t="s">
        <v>416</v>
      </c>
    </row>
    <row r="493" spans="1:4" ht="15.75">
      <c r="A493" s="25">
        <v>335000</v>
      </c>
      <c r="B493" s="65" t="s">
        <v>417</v>
      </c>
      <c r="C493" s="21" t="s">
        <v>319</v>
      </c>
      <c r="D493" s="27" t="s">
        <v>416</v>
      </c>
    </row>
    <row r="494" spans="1:4" ht="15.75">
      <c r="A494" s="25">
        <v>572000</v>
      </c>
      <c r="B494" s="65" t="s">
        <v>418</v>
      </c>
      <c r="C494" s="21" t="s">
        <v>319</v>
      </c>
      <c r="D494" s="27" t="s">
        <v>416</v>
      </c>
    </row>
    <row r="495" spans="1:4" ht="20.25" customHeight="1">
      <c r="A495" s="25">
        <v>35000</v>
      </c>
      <c r="B495" s="16" t="s">
        <v>730</v>
      </c>
      <c r="C495" s="57" t="s">
        <v>545</v>
      </c>
      <c r="D495" s="27" t="s">
        <v>546</v>
      </c>
    </row>
    <row r="496" spans="1:4" ht="31.5">
      <c r="A496" s="25">
        <v>6700</v>
      </c>
      <c r="B496" s="16" t="s">
        <v>547</v>
      </c>
      <c r="C496" s="38" t="s">
        <v>188</v>
      </c>
      <c r="D496" s="27" t="s">
        <v>548</v>
      </c>
    </row>
    <row r="497" spans="1:4" ht="21" customHeight="1">
      <c r="A497" s="25">
        <v>35300</v>
      </c>
      <c r="B497" s="16" t="s">
        <v>731</v>
      </c>
      <c r="C497" s="38" t="s">
        <v>188</v>
      </c>
      <c r="D497" s="27" t="s">
        <v>29</v>
      </c>
    </row>
    <row r="498" spans="1:4" ht="19.5" customHeight="1">
      <c r="A498" s="25">
        <v>1300</v>
      </c>
      <c r="B498" s="16" t="s">
        <v>524</v>
      </c>
      <c r="C498" s="15" t="s">
        <v>188</v>
      </c>
      <c r="D498" s="27" t="s">
        <v>260</v>
      </c>
    </row>
    <row r="499" spans="1:4" ht="31.5">
      <c r="A499" s="25">
        <v>23940</v>
      </c>
      <c r="B499" s="16" t="s">
        <v>550</v>
      </c>
      <c r="C499" s="15" t="s">
        <v>188</v>
      </c>
      <c r="D499" s="27" t="s">
        <v>260</v>
      </c>
    </row>
    <row r="500" spans="1:4" ht="18.75" customHeight="1">
      <c r="A500" s="25">
        <v>51300</v>
      </c>
      <c r="B500" s="16" t="s">
        <v>551</v>
      </c>
      <c r="C500" s="15" t="s">
        <v>188</v>
      </c>
      <c r="D500" s="27" t="s">
        <v>29</v>
      </c>
    </row>
    <row r="501" spans="1:4" ht="21" customHeight="1">
      <c r="A501" s="25">
        <v>17136</v>
      </c>
      <c r="B501" s="16" t="s">
        <v>552</v>
      </c>
      <c r="C501" s="15" t="s">
        <v>188</v>
      </c>
      <c r="D501" s="27" t="s">
        <v>260</v>
      </c>
    </row>
    <row r="502" spans="1:4" ht="15.75">
      <c r="A502" s="25">
        <v>1224</v>
      </c>
      <c r="B502" s="16" t="s">
        <v>553</v>
      </c>
      <c r="C502" s="15" t="s">
        <v>227</v>
      </c>
      <c r="D502" s="27" t="s">
        <v>260</v>
      </c>
    </row>
    <row r="503" spans="1:4" ht="19.5" customHeight="1">
      <c r="A503" s="25">
        <v>1000</v>
      </c>
      <c r="B503" s="16" t="s">
        <v>554</v>
      </c>
      <c r="C503" s="38" t="s">
        <v>188</v>
      </c>
      <c r="D503" s="27" t="s">
        <v>29</v>
      </c>
    </row>
    <row r="504" spans="1:4" ht="31.5">
      <c r="A504" s="25">
        <v>20000</v>
      </c>
      <c r="B504" s="16" t="s">
        <v>555</v>
      </c>
      <c r="C504" s="15" t="s">
        <v>513</v>
      </c>
      <c r="D504" s="27" t="s">
        <v>260</v>
      </c>
    </row>
    <row r="505" spans="1:4" ht="18" customHeight="1">
      <c r="A505" s="25">
        <v>16758</v>
      </c>
      <c r="B505" s="16" t="s">
        <v>556</v>
      </c>
      <c r="C505" s="15" t="s">
        <v>513</v>
      </c>
      <c r="D505" s="27" t="s">
        <v>260</v>
      </c>
    </row>
    <row r="506" spans="1:4" ht="15.75">
      <c r="A506" s="25">
        <v>28000</v>
      </c>
      <c r="B506" s="16" t="s">
        <v>557</v>
      </c>
      <c r="C506" s="62" t="s">
        <v>724</v>
      </c>
      <c r="D506" s="27" t="s">
        <v>260</v>
      </c>
    </row>
    <row r="507" spans="1:4" ht="15.75">
      <c r="A507" s="25">
        <v>30072</v>
      </c>
      <c r="B507" s="16" t="s">
        <v>558</v>
      </c>
      <c r="C507" s="15"/>
      <c r="D507" s="27" t="s">
        <v>29</v>
      </c>
    </row>
    <row r="508" spans="1:4" ht="18" customHeight="1">
      <c r="A508" s="25">
        <v>25650</v>
      </c>
      <c r="B508" s="16" t="s">
        <v>559</v>
      </c>
      <c r="C508" s="66" t="s">
        <v>513</v>
      </c>
      <c r="D508" s="27" t="s">
        <v>29</v>
      </c>
    </row>
    <row r="509" spans="1:4" ht="15.75">
      <c r="A509" s="25">
        <v>2786.4</v>
      </c>
      <c r="B509" s="16" t="s">
        <v>732</v>
      </c>
      <c r="C509" s="15"/>
      <c r="D509" s="27" t="s">
        <v>29</v>
      </c>
    </row>
    <row r="510" spans="1:4" ht="15.75">
      <c r="A510" s="25">
        <v>103000</v>
      </c>
      <c r="B510" s="16" t="s">
        <v>561</v>
      </c>
      <c r="C510" s="15"/>
      <c r="D510" s="27" t="s">
        <v>29</v>
      </c>
    </row>
    <row r="511" spans="1:4" ht="15.75">
      <c r="A511" s="25">
        <v>19992</v>
      </c>
      <c r="B511" s="16" t="s">
        <v>562</v>
      </c>
      <c r="C511" s="19" t="s">
        <v>188</v>
      </c>
      <c r="D511" s="27" t="s">
        <v>29</v>
      </c>
    </row>
    <row r="512" spans="1:4" ht="19.5" customHeight="1">
      <c r="A512" s="25">
        <v>22746</v>
      </c>
      <c r="B512" s="16" t="s">
        <v>563</v>
      </c>
      <c r="C512" s="19" t="s">
        <v>188</v>
      </c>
      <c r="D512" s="27" t="s">
        <v>29</v>
      </c>
    </row>
    <row r="513" spans="1:4" ht="18" customHeight="1">
      <c r="A513" s="25">
        <v>26520</v>
      </c>
      <c r="B513" s="16" t="s">
        <v>564</v>
      </c>
      <c r="C513" s="19" t="s">
        <v>188</v>
      </c>
      <c r="D513" s="27" t="s">
        <v>29</v>
      </c>
    </row>
    <row r="514" spans="1:4" ht="15.75">
      <c r="A514" s="25">
        <v>45594</v>
      </c>
      <c r="B514" s="16" t="s">
        <v>565</v>
      </c>
      <c r="C514" s="19" t="s">
        <v>188</v>
      </c>
      <c r="D514" s="27" t="s">
        <v>29</v>
      </c>
    </row>
    <row r="515" spans="1:4" ht="15.75">
      <c r="A515" s="25">
        <v>49266</v>
      </c>
      <c r="B515" s="16" t="s">
        <v>566</v>
      </c>
      <c r="C515" s="19" t="s">
        <v>188</v>
      </c>
      <c r="D515" s="27" t="s">
        <v>29</v>
      </c>
    </row>
    <row r="516" spans="1:4" ht="15.75">
      <c r="A516" s="25">
        <v>81600</v>
      </c>
      <c r="B516" s="16" t="s">
        <v>567</v>
      </c>
      <c r="C516" s="19" t="s">
        <v>188</v>
      </c>
      <c r="D516" s="27" t="s">
        <v>29</v>
      </c>
    </row>
    <row r="517" spans="1:4" ht="15.75">
      <c r="A517" s="25">
        <v>90882</v>
      </c>
      <c r="B517" s="16" t="s">
        <v>568</v>
      </c>
      <c r="C517" s="19" t="s">
        <v>188</v>
      </c>
      <c r="D517" s="27" t="s">
        <v>29</v>
      </c>
    </row>
    <row r="518" spans="1:4" ht="15.75">
      <c r="A518" s="25">
        <v>25080</v>
      </c>
      <c r="B518" s="16" t="s">
        <v>570</v>
      </c>
      <c r="C518" s="19" t="s">
        <v>188</v>
      </c>
      <c r="D518" s="27" t="s">
        <v>29</v>
      </c>
    </row>
    <row r="519" spans="1:4" ht="18" customHeight="1">
      <c r="A519" s="25">
        <v>25080</v>
      </c>
      <c r="B519" s="16" t="s">
        <v>571</v>
      </c>
      <c r="C519" s="19" t="s">
        <v>188</v>
      </c>
      <c r="D519" s="27" t="s">
        <v>29</v>
      </c>
    </row>
    <row r="520" spans="1:4" ht="16.5" customHeight="1">
      <c r="A520" s="25">
        <v>27360</v>
      </c>
      <c r="B520" s="16" t="s">
        <v>572</v>
      </c>
      <c r="C520" s="19" t="s">
        <v>188</v>
      </c>
      <c r="D520" s="27" t="s">
        <v>29</v>
      </c>
    </row>
    <row r="521" spans="1:4" ht="31.5">
      <c r="A521" s="25">
        <v>2300</v>
      </c>
      <c r="B521" s="16" t="s">
        <v>573</v>
      </c>
      <c r="C521" s="15" t="s">
        <v>188</v>
      </c>
      <c r="D521" s="27" t="s">
        <v>260</v>
      </c>
    </row>
    <row r="522" spans="1:4" ht="31.5">
      <c r="A522" s="25">
        <v>3800</v>
      </c>
      <c r="B522" s="16" t="s">
        <v>574</v>
      </c>
      <c r="C522" s="15" t="s">
        <v>188</v>
      </c>
      <c r="D522" s="27" t="s">
        <v>260</v>
      </c>
    </row>
    <row r="523" spans="1:4" ht="31.5">
      <c r="A523" s="25">
        <v>49500</v>
      </c>
      <c r="B523" s="16" t="s">
        <v>575</v>
      </c>
      <c r="C523" s="15" t="s">
        <v>513</v>
      </c>
      <c r="D523" s="27" t="s">
        <v>523</v>
      </c>
    </row>
    <row r="524" spans="1:4" ht="15.75">
      <c r="A524" s="25">
        <v>5336</v>
      </c>
      <c r="B524" s="16" t="s">
        <v>576</v>
      </c>
      <c r="C524" s="19" t="s">
        <v>513</v>
      </c>
      <c r="D524" s="27" t="s">
        <v>523</v>
      </c>
    </row>
    <row r="525" spans="1:4" ht="15.75">
      <c r="A525" s="25">
        <v>9744</v>
      </c>
      <c r="B525" s="16" t="s">
        <v>577</v>
      </c>
      <c r="C525" s="19" t="s">
        <v>513</v>
      </c>
      <c r="D525" s="27" t="s">
        <v>523</v>
      </c>
    </row>
    <row r="526" spans="1:4" ht="16.5" customHeight="1">
      <c r="A526" s="25">
        <v>28600</v>
      </c>
      <c r="B526" s="16" t="s">
        <v>578</v>
      </c>
      <c r="C526" s="15" t="s">
        <v>513</v>
      </c>
      <c r="D526" s="27" t="s">
        <v>523</v>
      </c>
    </row>
    <row r="527" spans="1:4" ht="16.5" customHeight="1">
      <c r="A527" s="25">
        <v>194000</v>
      </c>
      <c r="B527" s="16" t="s">
        <v>579</v>
      </c>
      <c r="C527" s="15" t="s">
        <v>580</v>
      </c>
      <c r="D527" s="27" t="s">
        <v>523</v>
      </c>
    </row>
    <row r="528" spans="1:4" ht="16.5" customHeight="1">
      <c r="A528" s="25">
        <v>32000</v>
      </c>
      <c r="B528" s="16" t="s">
        <v>581</v>
      </c>
      <c r="C528" s="15" t="s">
        <v>580</v>
      </c>
      <c r="D528" s="27" t="s">
        <v>29</v>
      </c>
    </row>
    <row r="529" spans="1:4" ht="16.5" customHeight="1">
      <c r="A529" s="25">
        <v>54500</v>
      </c>
      <c r="B529" s="16" t="s">
        <v>582</v>
      </c>
      <c r="C529" s="15" t="s">
        <v>580</v>
      </c>
      <c r="D529" s="27" t="s">
        <v>260</v>
      </c>
    </row>
    <row r="530" spans="1:4" ht="17.25" customHeight="1">
      <c r="A530" s="13">
        <v>228276</v>
      </c>
      <c r="B530" s="16" t="s">
        <v>583</v>
      </c>
      <c r="C530" s="38" t="s">
        <v>188</v>
      </c>
      <c r="D530" s="15" t="s">
        <v>203</v>
      </c>
    </row>
    <row r="531" spans="1:4" ht="17.25" customHeight="1">
      <c r="A531" s="13">
        <v>274176</v>
      </c>
      <c r="B531" s="16" t="s">
        <v>584</v>
      </c>
      <c r="C531" s="38" t="s">
        <v>188</v>
      </c>
      <c r="D531" s="15" t="s">
        <v>203</v>
      </c>
    </row>
    <row r="532" spans="1:4" ht="16.5" customHeight="1">
      <c r="A532" s="25">
        <v>9996</v>
      </c>
      <c r="B532" s="16" t="s">
        <v>586</v>
      </c>
      <c r="C532" s="15" t="s">
        <v>188</v>
      </c>
      <c r="D532" s="27" t="s">
        <v>260</v>
      </c>
    </row>
    <row r="533" spans="1:4" ht="31.5">
      <c r="A533" s="25">
        <v>46920</v>
      </c>
      <c r="B533" s="16" t="s">
        <v>587</v>
      </c>
      <c r="C533" s="15" t="s">
        <v>188</v>
      </c>
      <c r="D533" s="27" t="s">
        <v>260</v>
      </c>
    </row>
    <row r="534" spans="1:4" ht="31.5">
      <c r="A534" s="25">
        <v>68850</v>
      </c>
      <c r="B534" s="16" t="s">
        <v>588</v>
      </c>
      <c r="C534" s="15" t="s">
        <v>188</v>
      </c>
      <c r="D534" s="27" t="s">
        <v>260</v>
      </c>
    </row>
    <row r="535" spans="1:4" ht="31.5">
      <c r="A535" s="25">
        <v>93840</v>
      </c>
      <c r="B535" s="16" t="s">
        <v>589</v>
      </c>
      <c r="C535" s="15" t="s">
        <v>188</v>
      </c>
      <c r="D535" s="27" t="s">
        <v>260</v>
      </c>
    </row>
    <row r="536" spans="1:4" ht="15.75">
      <c r="A536" s="25">
        <v>91200</v>
      </c>
      <c r="B536" s="16" t="s">
        <v>590</v>
      </c>
      <c r="C536" s="38" t="s">
        <v>591</v>
      </c>
      <c r="D536" s="27" t="s">
        <v>592</v>
      </c>
    </row>
    <row r="537" spans="1:4" ht="18.75" customHeight="1">
      <c r="A537" s="25">
        <v>34200</v>
      </c>
      <c r="B537" s="16" t="s">
        <v>593</v>
      </c>
      <c r="C537" s="38" t="s">
        <v>594</v>
      </c>
      <c r="D537" s="27" t="s">
        <v>595</v>
      </c>
    </row>
    <row r="538" spans="1:4" ht="19.5" customHeight="1">
      <c r="A538" s="25">
        <v>34200</v>
      </c>
      <c r="B538" s="16" t="s">
        <v>596</v>
      </c>
      <c r="C538" s="38" t="s">
        <v>594</v>
      </c>
      <c r="D538" s="27" t="s">
        <v>595</v>
      </c>
    </row>
    <row r="539" spans="1:4" ht="31.5">
      <c r="A539" s="25">
        <v>159600</v>
      </c>
      <c r="B539" s="16" t="s">
        <v>597</v>
      </c>
      <c r="C539" s="15" t="s">
        <v>188</v>
      </c>
      <c r="D539" s="27" t="s">
        <v>260</v>
      </c>
    </row>
    <row r="540" spans="1:4" ht="31.5">
      <c r="A540" s="25">
        <v>16800</v>
      </c>
      <c r="B540" s="16" t="s">
        <v>598</v>
      </c>
      <c r="C540" s="15" t="s">
        <v>188</v>
      </c>
      <c r="D540" s="27" t="s">
        <v>260</v>
      </c>
    </row>
    <row r="541" spans="1:4" ht="15.75">
      <c r="A541" s="25">
        <v>320000</v>
      </c>
      <c r="B541" s="67" t="s">
        <v>599</v>
      </c>
      <c r="C541" s="67"/>
      <c r="D541" s="27" t="s">
        <v>260</v>
      </c>
    </row>
    <row r="542" spans="1:4" ht="15.75">
      <c r="A542" s="25">
        <v>1859091</v>
      </c>
      <c r="B542" s="67" t="s">
        <v>600</v>
      </c>
      <c r="C542" s="67"/>
      <c r="D542" s="27" t="s">
        <v>260</v>
      </c>
    </row>
    <row r="543" spans="1:4" ht="15.75">
      <c r="A543" s="25">
        <v>1859091</v>
      </c>
      <c r="B543" s="67" t="s">
        <v>601</v>
      </c>
      <c r="C543" s="67"/>
      <c r="D543" s="27" t="s">
        <v>260</v>
      </c>
    </row>
    <row r="544" spans="1:4" ht="15.75">
      <c r="A544" s="68">
        <v>290909</v>
      </c>
      <c r="B544" s="67" t="s">
        <v>602</v>
      </c>
      <c r="C544" s="67"/>
      <c r="D544" s="69" t="s">
        <v>603</v>
      </c>
    </row>
    <row r="545" spans="1:4" ht="15.75">
      <c r="A545" s="68">
        <v>104545</v>
      </c>
      <c r="B545" s="67" t="s">
        <v>604</v>
      </c>
      <c r="C545" s="67"/>
      <c r="D545" s="69" t="s">
        <v>603</v>
      </c>
    </row>
    <row r="546" spans="1:4" ht="15.75">
      <c r="A546" s="68">
        <v>1300</v>
      </c>
      <c r="B546" s="67" t="s">
        <v>605</v>
      </c>
      <c r="C546" s="67"/>
      <c r="D546" s="69" t="s">
        <v>592</v>
      </c>
    </row>
    <row r="547" spans="1:4" ht="16.5" customHeight="1">
      <c r="A547" s="25">
        <v>131100</v>
      </c>
      <c r="B547" s="29" t="s">
        <v>606</v>
      </c>
      <c r="C547" s="38" t="s">
        <v>188</v>
      </c>
      <c r="D547" s="27" t="s">
        <v>29</v>
      </c>
    </row>
    <row r="548" spans="1:4" ht="15.75">
      <c r="A548" s="25">
        <v>48300</v>
      </c>
      <c r="B548" s="67" t="s">
        <v>607</v>
      </c>
      <c r="C548" s="67"/>
      <c r="D548" s="69" t="s">
        <v>260</v>
      </c>
    </row>
    <row r="549" spans="1:4" ht="15.75">
      <c r="A549" s="25">
        <v>77000</v>
      </c>
      <c r="B549" s="67" t="s">
        <v>609</v>
      </c>
      <c r="C549" s="67"/>
      <c r="D549" s="69" t="s">
        <v>260</v>
      </c>
    </row>
    <row r="550" spans="1:4" ht="15.75">
      <c r="A550" s="70">
        <v>87000</v>
      </c>
      <c r="B550" s="20" t="s">
        <v>610</v>
      </c>
      <c r="C550" s="20"/>
      <c r="D550" s="71" t="s">
        <v>260</v>
      </c>
    </row>
    <row r="551" spans="1:4" ht="15.75">
      <c r="A551" s="25">
        <v>100100</v>
      </c>
      <c r="B551" s="20" t="s">
        <v>611</v>
      </c>
      <c r="C551" s="20"/>
      <c r="D551" s="71" t="s">
        <v>260</v>
      </c>
    </row>
    <row r="552" spans="1:4" ht="15.75">
      <c r="A552" s="25">
        <v>100000</v>
      </c>
      <c r="B552" s="20" t="s">
        <v>612</v>
      </c>
      <c r="C552" s="20"/>
      <c r="D552" s="71" t="s">
        <v>260</v>
      </c>
    </row>
    <row r="553" spans="1:4" ht="15.75">
      <c r="A553" s="25">
        <v>153000</v>
      </c>
      <c r="B553" s="20" t="s">
        <v>613</v>
      </c>
      <c r="C553" s="20"/>
      <c r="D553" s="71" t="s">
        <v>260</v>
      </c>
    </row>
    <row r="554" spans="1:4" ht="15.75">
      <c r="A554" s="25">
        <v>100000</v>
      </c>
      <c r="B554" s="20" t="s">
        <v>614</v>
      </c>
      <c r="C554" s="20"/>
      <c r="D554" s="71" t="s">
        <v>260</v>
      </c>
    </row>
    <row r="555" spans="1:4" ht="15.75">
      <c r="A555" s="25">
        <v>99000</v>
      </c>
      <c r="B555" s="20" t="s">
        <v>615</v>
      </c>
      <c r="C555" s="20"/>
      <c r="D555" s="71" t="s">
        <v>260</v>
      </c>
    </row>
    <row r="556" spans="1:4" ht="15.75">
      <c r="A556" s="72">
        <v>209000</v>
      </c>
      <c r="B556" s="73" t="s">
        <v>616</v>
      </c>
      <c r="C556" s="73"/>
      <c r="D556" s="74" t="s">
        <v>260</v>
      </c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spans="1:4" ht="15">
      <c r="A594" s="75"/>
      <c r="B594" s="76"/>
      <c r="C594" s="76"/>
      <c r="D594" s="76"/>
    </row>
    <row r="595" spans="1:4" ht="15">
      <c r="A595" s="75"/>
      <c r="B595" s="76"/>
      <c r="C595" s="76"/>
      <c r="D595" s="76"/>
    </row>
    <row r="596" spans="1:4" ht="15">
      <c r="A596" s="75"/>
      <c r="B596" s="76"/>
      <c r="C596" s="76"/>
      <c r="D596" s="76"/>
    </row>
    <row r="597" spans="1:4" ht="15">
      <c r="A597" s="75"/>
      <c r="B597" s="76"/>
      <c r="C597" s="76"/>
      <c r="D597" s="76"/>
    </row>
    <row r="598" spans="1:4" ht="15">
      <c r="A598" s="75"/>
      <c r="B598" s="76"/>
      <c r="C598" s="76"/>
      <c r="D598" s="76"/>
    </row>
    <row r="599" spans="1:4" ht="15">
      <c r="A599" s="75"/>
      <c r="B599" s="76"/>
      <c r="C599" s="76"/>
      <c r="D599" s="76"/>
    </row>
  </sheetData>
  <sheetProtection/>
  <printOptions horizontalCentered="1"/>
  <pageMargins left="0.07847222222222222" right="0.07847222222222222" top="0.7479166666666667" bottom="0.4326388888888889" header="0.3145833333333333" footer="0.07847222222222222"/>
  <pageSetup blackAndWhite="1" horizontalDpi="1200" verticalDpi="1200" orientation="portrait" paperSize="9" scale="87"/>
  <headerFooter alignWithMargins="0">
    <oddFooter>&amp;CTrang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L260"/>
  <sheetViews>
    <sheetView zoomScalePageLayoutView="0" workbookViewId="0" topLeftCell="A63">
      <selection activeCell="G100" sqref="G100"/>
    </sheetView>
  </sheetViews>
  <sheetFormatPr defaultColWidth="8.8515625" defaultRowHeight="15"/>
  <cols>
    <col min="1" max="1" width="8.8515625" style="0" customWidth="1"/>
    <col min="2" max="2" width="45.421875" style="0" customWidth="1"/>
    <col min="3" max="3" width="9.7109375" style="0" customWidth="1"/>
    <col min="4" max="4" width="14.140625" style="0" customWidth="1"/>
    <col min="5" max="5" width="17.8515625" style="0" customWidth="1"/>
    <col min="6" max="6" width="13.57421875" style="0" customWidth="1"/>
    <col min="7" max="7" width="14.140625" style="0" customWidth="1"/>
    <col min="8" max="8" width="19.00390625" style="0" customWidth="1"/>
    <col min="9" max="9" width="8.8515625" style="0" customWidth="1"/>
    <col min="10" max="10" width="15.57421875" style="0" customWidth="1"/>
  </cols>
  <sheetData>
    <row r="5" spans="1:8" ht="45">
      <c r="A5" s="1" t="s">
        <v>0</v>
      </c>
      <c r="B5" s="1" t="s">
        <v>733</v>
      </c>
      <c r="C5" s="2" t="s">
        <v>734</v>
      </c>
      <c r="D5" s="1" t="s">
        <v>735</v>
      </c>
      <c r="E5" s="2" t="s">
        <v>736</v>
      </c>
      <c r="F5" s="2" t="s">
        <v>737</v>
      </c>
      <c r="G5" s="2" t="s">
        <v>738</v>
      </c>
      <c r="H5" s="2" t="s">
        <v>739</v>
      </c>
    </row>
    <row r="6" spans="1:5" ht="15">
      <c r="A6">
        <v>1</v>
      </c>
      <c r="B6" t="s">
        <v>740</v>
      </c>
      <c r="C6" s="1" t="s">
        <v>741</v>
      </c>
      <c r="D6" s="3">
        <v>150.6</v>
      </c>
      <c r="E6">
        <f>D6*F6/1000</f>
        <v>0</v>
      </c>
    </row>
    <row r="7" spans="1:5" ht="15">
      <c r="A7">
        <v>2</v>
      </c>
      <c r="B7" t="s">
        <v>742</v>
      </c>
      <c r="C7" s="1" t="s">
        <v>741</v>
      </c>
      <c r="D7" s="3">
        <v>197.2</v>
      </c>
      <c r="E7">
        <f aca="true" t="shared" si="0" ref="E7:E82">D7*F7/1000</f>
        <v>0</v>
      </c>
    </row>
    <row r="8" spans="1:5" ht="15">
      <c r="A8">
        <v>3</v>
      </c>
      <c r="B8" t="s">
        <v>743</v>
      </c>
      <c r="C8" s="1" t="s">
        <v>741</v>
      </c>
      <c r="D8" s="3">
        <v>277</v>
      </c>
      <c r="E8">
        <f t="shared" si="0"/>
        <v>0</v>
      </c>
    </row>
    <row r="9" spans="1:5" ht="15">
      <c r="A9">
        <v>4</v>
      </c>
      <c r="B9" t="s">
        <v>744</v>
      </c>
      <c r="C9" s="1" t="s">
        <v>741</v>
      </c>
      <c r="D9" s="3">
        <v>388.3</v>
      </c>
      <c r="E9">
        <f t="shared" si="0"/>
        <v>0</v>
      </c>
    </row>
    <row r="10" spans="1:5" ht="15">
      <c r="A10">
        <v>5</v>
      </c>
      <c r="B10" t="s">
        <v>745</v>
      </c>
      <c r="C10" s="1" t="s">
        <v>741</v>
      </c>
      <c r="D10" s="3">
        <v>488.5</v>
      </c>
      <c r="E10">
        <f t="shared" si="0"/>
        <v>0</v>
      </c>
    </row>
    <row r="11" spans="1:5" ht="15">
      <c r="A11">
        <v>6</v>
      </c>
      <c r="B11" t="s">
        <v>746</v>
      </c>
      <c r="C11" s="1" t="s">
        <v>741</v>
      </c>
      <c r="D11" s="3">
        <v>574.8</v>
      </c>
      <c r="E11">
        <f t="shared" si="0"/>
        <v>0</v>
      </c>
    </row>
    <row r="12" spans="1:5" ht="15">
      <c r="A12">
        <v>7</v>
      </c>
      <c r="B12" t="s">
        <v>747</v>
      </c>
      <c r="C12" s="1" t="s">
        <v>741</v>
      </c>
      <c r="D12" s="3">
        <v>754</v>
      </c>
      <c r="E12">
        <f t="shared" si="0"/>
        <v>0</v>
      </c>
    </row>
    <row r="13" spans="1:12" ht="14.25" customHeight="1">
      <c r="A13">
        <v>8</v>
      </c>
      <c r="B13" t="s">
        <v>748</v>
      </c>
      <c r="C13" s="1" t="s">
        <v>741</v>
      </c>
      <c r="D13" s="3">
        <v>955.1</v>
      </c>
      <c r="E13">
        <f t="shared" si="0"/>
        <v>0</v>
      </c>
      <c r="J13" s="5"/>
      <c r="K13" s="6"/>
      <c r="L13" s="6"/>
    </row>
    <row r="14" spans="1:12" ht="15" customHeight="1">
      <c r="A14">
        <v>9</v>
      </c>
      <c r="B14" t="s">
        <v>749</v>
      </c>
      <c r="C14" s="1" t="s">
        <v>741</v>
      </c>
      <c r="D14" s="3">
        <v>1558</v>
      </c>
      <c r="E14">
        <f t="shared" si="0"/>
        <v>0</v>
      </c>
      <c r="J14" s="5"/>
      <c r="K14" s="6"/>
      <c r="L14" s="6"/>
    </row>
    <row r="15" spans="1:12" ht="16.5">
      <c r="A15">
        <v>10</v>
      </c>
      <c r="B15" t="s">
        <v>750</v>
      </c>
      <c r="C15" s="1" t="s">
        <v>741</v>
      </c>
      <c r="D15" s="4">
        <v>149</v>
      </c>
      <c r="E15">
        <f t="shared" si="0"/>
        <v>0</v>
      </c>
      <c r="J15" s="5"/>
      <c r="K15" s="6"/>
      <c r="L15" s="6"/>
    </row>
    <row r="16" spans="1:12" ht="16.5">
      <c r="A16">
        <v>11</v>
      </c>
      <c r="B16" t="s">
        <v>751</v>
      </c>
      <c r="C16" s="1" t="s">
        <v>741</v>
      </c>
      <c r="D16" s="4">
        <v>195</v>
      </c>
      <c r="E16">
        <f t="shared" si="0"/>
        <v>0</v>
      </c>
      <c r="J16" s="5"/>
      <c r="K16" s="6"/>
      <c r="L16" s="6"/>
    </row>
    <row r="17" spans="1:12" ht="16.5">
      <c r="A17">
        <v>12</v>
      </c>
      <c r="B17" t="s">
        <v>752</v>
      </c>
      <c r="C17" s="1" t="s">
        <v>741</v>
      </c>
      <c r="D17" s="4">
        <v>274</v>
      </c>
      <c r="E17">
        <f t="shared" si="0"/>
        <v>0</v>
      </c>
      <c r="J17" s="5"/>
      <c r="K17" s="6"/>
      <c r="L17" s="6"/>
    </row>
    <row r="18" spans="1:12" ht="16.5">
      <c r="A18">
        <v>13</v>
      </c>
      <c r="B18" t="s">
        <v>753</v>
      </c>
      <c r="C18" s="1" t="s">
        <v>741</v>
      </c>
      <c r="D18" s="4">
        <v>384</v>
      </c>
      <c r="E18">
        <f t="shared" si="0"/>
        <v>0</v>
      </c>
      <c r="J18" s="5"/>
      <c r="K18" s="6"/>
      <c r="L18" s="6"/>
    </row>
    <row r="19" spans="1:12" ht="16.5">
      <c r="A19">
        <v>14</v>
      </c>
      <c r="B19" t="s">
        <v>754</v>
      </c>
      <c r="C19" s="1" t="s">
        <v>741</v>
      </c>
      <c r="D19" s="4">
        <v>471</v>
      </c>
      <c r="E19">
        <f t="shared" si="0"/>
        <v>0</v>
      </c>
      <c r="I19" s="5"/>
      <c r="J19" s="6"/>
      <c r="K19" s="6"/>
      <c r="L19" s="6"/>
    </row>
    <row r="20" spans="1:12" ht="16.5">
      <c r="A20">
        <v>15</v>
      </c>
      <c r="B20" t="s">
        <v>755</v>
      </c>
      <c r="C20" s="1" t="s">
        <v>741</v>
      </c>
      <c r="D20" s="4">
        <v>554</v>
      </c>
      <c r="E20">
        <f t="shared" si="0"/>
        <v>0</v>
      </c>
      <c r="I20" s="5"/>
      <c r="J20" s="6"/>
      <c r="K20" s="6"/>
      <c r="L20" s="6"/>
    </row>
    <row r="21" spans="1:12" ht="16.5">
      <c r="A21">
        <v>16</v>
      </c>
      <c r="B21" t="s">
        <v>756</v>
      </c>
      <c r="C21" s="1" t="s">
        <v>741</v>
      </c>
      <c r="D21" s="4">
        <v>727</v>
      </c>
      <c r="E21">
        <f t="shared" si="0"/>
        <v>0</v>
      </c>
      <c r="I21" s="5"/>
      <c r="J21" s="6"/>
      <c r="K21" s="6"/>
      <c r="L21" s="6"/>
    </row>
    <row r="22" spans="1:11" ht="16.5">
      <c r="A22">
        <v>17</v>
      </c>
      <c r="B22" t="s">
        <v>757</v>
      </c>
      <c r="C22" s="1" t="s">
        <v>741</v>
      </c>
      <c r="D22" s="4">
        <v>920</v>
      </c>
      <c r="E22">
        <f t="shared" si="0"/>
        <v>0</v>
      </c>
      <c r="I22" s="5"/>
      <c r="J22" s="6"/>
      <c r="K22" s="6"/>
    </row>
    <row r="23" spans="1:11" ht="16.5">
      <c r="A23">
        <v>18</v>
      </c>
      <c r="B23" t="s">
        <v>758</v>
      </c>
      <c r="C23" s="1" t="s">
        <v>741</v>
      </c>
      <c r="D23" s="4">
        <v>1490</v>
      </c>
      <c r="E23">
        <f t="shared" si="0"/>
        <v>0</v>
      </c>
      <c r="I23" s="5"/>
      <c r="J23" s="6"/>
      <c r="K23" s="6"/>
    </row>
    <row r="24" spans="1:11" ht="16.5">
      <c r="A24">
        <v>19</v>
      </c>
      <c r="B24" t="s">
        <v>759</v>
      </c>
      <c r="C24" s="1" t="s">
        <v>741</v>
      </c>
      <c r="D24" s="4">
        <v>126</v>
      </c>
      <c r="E24">
        <f t="shared" si="0"/>
        <v>0</v>
      </c>
      <c r="I24" s="5"/>
      <c r="J24" s="6"/>
      <c r="K24" s="6"/>
    </row>
    <row r="25" spans="1:11" ht="16.5">
      <c r="A25">
        <v>20</v>
      </c>
      <c r="B25" t="s">
        <v>760</v>
      </c>
      <c r="C25" s="1" t="s">
        <v>741</v>
      </c>
      <c r="D25" s="4">
        <v>143</v>
      </c>
      <c r="E25">
        <f t="shared" si="0"/>
        <v>0</v>
      </c>
      <c r="I25" s="5"/>
      <c r="J25" s="6"/>
      <c r="K25" s="6"/>
    </row>
    <row r="26" spans="1:11" ht="16.5">
      <c r="A26">
        <v>21</v>
      </c>
      <c r="B26" t="s">
        <v>761</v>
      </c>
      <c r="C26" s="1" t="s">
        <v>741</v>
      </c>
      <c r="D26" s="4">
        <v>197</v>
      </c>
      <c r="E26">
        <f t="shared" si="0"/>
        <v>0</v>
      </c>
      <c r="I26" s="5"/>
      <c r="J26" s="6"/>
      <c r="K26" s="6"/>
    </row>
    <row r="27" spans="1:11" ht="16.5">
      <c r="A27">
        <v>22</v>
      </c>
      <c r="B27" t="s">
        <v>762</v>
      </c>
      <c r="C27" s="1" t="s">
        <v>741</v>
      </c>
      <c r="D27" s="4">
        <v>224</v>
      </c>
      <c r="E27">
        <f t="shared" si="0"/>
        <v>0</v>
      </c>
      <c r="I27" s="5"/>
      <c r="J27" s="6"/>
      <c r="K27" s="6"/>
    </row>
    <row r="28" spans="1:11" ht="16.5">
      <c r="A28">
        <v>23</v>
      </c>
      <c r="B28" t="s">
        <v>763</v>
      </c>
      <c r="C28" s="1" t="s">
        <v>741</v>
      </c>
      <c r="D28" s="4">
        <v>308</v>
      </c>
      <c r="E28">
        <f t="shared" si="0"/>
        <v>0</v>
      </c>
      <c r="I28" s="5"/>
      <c r="J28" s="6"/>
      <c r="K28" s="6"/>
    </row>
    <row r="29" spans="1:11" ht="16.5">
      <c r="A29">
        <v>24</v>
      </c>
      <c r="B29" t="s">
        <v>764</v>
      </c>
      <c r="C29" s="1" t="s">
        <v>741</v>
      </c>
      <c r="D29" s="4">
        <v>334</v>
      </c>
      <c r="E29">
        <f t="shared" si="0"/>
        <v>0</v>
      </c>
      <c r="I29" s="5"/>
      <c r="J29" s="6"/>
      <c r="K29" s="6"/>
    </row>
    <row r="30" spans="1:11" ht="16.5">
      <c r="A30">
        <v>25</v>
      </c>
      <c r="B30" t="s">
        <v>765</v>
      </c>
      <c r="C30" s="1" t="s">
        <v>741</v>
      </c>
      <c r="D30" s="4">
        <v>444</v>
      </c>
      <c r="E30">
        <f t="shared" si="0"/>
        <v>0</v>
      </c>
      <c r="I30" s="5"/>
      <c r="J30" s="6"/>
      <c r="K30" s="6"/>
    </row>
    <row r="31" spans="1:10" ht="16.5">
      <c r="A31">
        <v>26</v>
      </c>
      <c r="B31" t="s">
        <v>766</v>
      </c>
      <c r="C31" s="1" t="s">
        <v>741</v>
      </c>
      <c r="D31" s="4">
        <v>612</v>
      </c>
      <c r="E31">
        <f t="shared" si="0"/>
        <v>0</v>
      </c>
      <c r="H31" s="5"/>
      <c r="I31" s="6"/>
      <c r="J31" s="6"/>
    </row>
    <row r="32" spans="1:10" ht="16.5">
      <c r="A32">
        <v>27</v>
      </c>
      <c r="B32" t="s">
        <v>767</v>
      </c>
      <c r="C32" s="1" t="s">
        <v>741</v>
      </c>
      <c r="D32" s="4">
        <v>850</v>
      </c>
      <c r="E32">
        <f t="shared" si="0"/>
        <v>0</v>
      </c>
      <c r="H32" s="5"/>
      <c r="I32" s="6"/>
      <c r="J32" s="6"/>
    </row>
    <row r="33" spans="1:10" ht="16.5">
      <c r="A33">
        <v>28</v>
      </c>
      <c r="B33" t="s">
        <v>768</v>
      </c>
      <c r="C33" s="1" t="s">
        <v>741</v>
      </c>
      <c r="D33" s="4">
        <v>1058</v>
      </c>
      <c r="E33">
        <f t="shared" si="0"/>
        <v>0</v>
      </c>
      <c r="H33" s="5"/>
      <c r="I33" s="6"/>
      <c r="J33" s="6"/>
    </row>
    <row r="34" spans="1:10" ht="16.5">
      <c r="A34">
        <v>29</v>
      </c>
      <c r="B34" t="s">
        <v>769</v>
      </c>
      <c r="C34" s="1" t="s">
        <v>741</v>
      </c>
      <c r="D34" s="4">
        <v>1339</v>
      </c>
      <c r="E34">
        <f t="shared" si="0"/>
        <v>0</v>
      </c>
      <c r="H34" s="5"/>
      <c r="I34" s="6"/>
      <c r="J34" s="6"/>
    </row>
    <row r="35" spans="1:10" ht="16.5">
      <c r="A35">
        <v>30</v>
      </c>
      <c r="B35" t="s">
        <v>770</v>
      </c>
      <c r="C35" s="1" t="s">
        <v>741</v>
      </c>
      <c r="D35" s="3">
        <v>320</v>
      </c>
      <c r="E35">
        <f t="shared" si="0"/>
        <v>0</v>
      </c>
      <c r="H35" s="5"/>
      <c r="I35" s="6"/>
      <c r="J35" s="6"/>
    </row>
    <row r="36" spans="1:10" ht="16.5">
      <c r="A36">
        <v>31</v>
      </c>
      <c r="B36" t="s">
        <v>771</v>
      </c>
      <c r="C36" s="1" t="s">
        <v>741</v>
      </c>
      <c r="D36" s="3">
        <v>388</v>
      </c>
      <c r="E36">
        <f t="shared" si="0"/>
        <v>0</v>
      </c>
      <c r="H36" s="5"/>
      <c r="I36" s="6"/>
      <c r="J36" s="6"/>
    </row>
    <row r="37" spans="1:10" ht="16.5">
      <c r="A37">
        <v>32</v>
      </c>
      <c r="B37" t="s">
        <v>772</v>
      </c>
      <c r="C37" s="1" t="s">
        <v>741</v>
      </c>
      <c r="D37" s="4">
        <v>133</v>
      </c>
      <c r="E37">
        <f t="shared" si="0"/>
        <v>0</v>
      </c>
      <c r="H37" s="5"/>
      <c r="I37" s="6"/>
      <c r="J37" s="6"/>
    </row>
    <row r="38" spans="1:10" ht="16.5">
      <c r="A38">
        <v>33</v>
      </c>
      <c r="B38" t="s">
        <v>773</v>
      </c>
      <c r="C38" s="1" t="s">
        <v>741</v>
      </c>
      <c r="D38" s="4">
        <v>193</v>
      </c>
      <c r="E38">
        <f t="shared" si="0"/>
        <v>0</v>
      </c>
      <c r="H38" s="5"/>
      <c r="I38" s="6"/>
      <c r="J38" s="6"/>
    </row>
    <row r="39" spans="1:5" ht="15">
      <c r="A39">
        <v>34</v>
      </c>
      <c r="B39" t="s">
        <v>774</v>
      </c>
      <c r="C39" s="1" t="s">
        <v>741</v>
      </c>
      <c r="D39" s="4">
        <v>294</v>
      </c>
      <c r="E39">
        <f t="shared" si="0"/>
        <v>0</v>
      </c>
    </row>
    <row r="40" spans="1:5" ht="15">
      <c r="A40">
        <v>35</v>
      </c>
      <c r="B40" t="s">
        <v>775</v>
      </c>
      <c r="C40" s="1" t="s">
        <v>741</v>
      </c>
      <c r="D40" s="4">
        <v>398</v>
      </c>
      <c r="E40">
        <f t="shared" si="0"/>
        <v>0</v>
      </c>
    </row>
    <row r="41" spans="1:12" ht="15.75">
      <c r="A41">
        <v>36</v>
      </c>
      <c r="B41" t="s">
        <v>776</v>
      </c>
      <c r="C41" s="1" t="s">
        <v>741</v>
      </c>
      <c r="D41" s="4">
        <v>538</v>
      </c>
      <c r="E41">
        <f t="shared" si="0"/>
        <v>0</v>
      </c>
      <c r="J41" s="7"/>
      <c r="K41" s="8"/>
      <c r="L41" s="9" t="s">
        <v>777</v>
      </c>
    </row>
    <row r="42" spans="1:12" ht="15.75">
      <c r="A42">
        <v>37</v>
      </c>
      <c r="B42" t="s">
        <v>778</v>
      </c>
      <c r="C42" s="1" t="s">
        <v>741</v>
      </c>
      <c r="D42" s="4">
        <v>744</v>
      </c>
      <c r="E42">
        <f t="shared" si="0"/>
        <v>0</v>
      </c>
      <c r="J42" s="7"/>
      <c r="K42" s="8"/>
      <c r="L42" s="9" t="s">
        <v>779</v>
      </c>
    </row>
    <row r="43" spans="1:5" ht="15">
      <c r="A43">
        <v>38</v>
      </c>
      <c r="B43" t="s">
        <v>780</v>
      </c>
      <c r="C43" s="1" t="s">
        <v>741</v>
      </c>
      <c r="D43" s="4">
        <v>1013</v>
      </c>
      <c r="E43">
        <f t="shared" si="0"/>
        <v>0</v>
      </c>
    </row>
    <row r="44" spans="1:5" ht="15">
      <c r="A44">
        <v>39</v>
      </c>
      <c r="B44" t="s">
        <v>781</v>
      </c>
      <c r="C44" s="1" t="s">
        <v>741</v>
      </c>
      <c r="D44" s="4">
        <v>1241</v>
      </c>
      <c r="E44">
        <f t="shared" si="0"/>
        <v>0</v>
      </c>
    </row>
    <row r="45" spans="1:5" ht="15">
      <c r="A45">
        <v>40</v>
      </c>
      <c r="B45" t="s">
        <v>782</v>
      </c>
      <c r="C45" s="1" t="s">
        <v>741</v>
      </c>
      <c r="D45" s="4">
        <v>1606</v>
      </c>
      <c r="E45">
        <f t="shared" si="0"/>
        <v>0</v>
      </c>
    </row>
    <row r="46" spans="1:5" ht="15">
      <c r="A46">
        <v>41</v>
      </c>
      <c r="B46" t="s">
        <v>783</v>
      </c>
      <c r="C46" s="1" t="s">
        <v>741</v>
      </c>
      <c r="D46" s="4">
        <v>1916</v>
      </c>
      <c r="E46">
        <f t="shared" si="0"/>
        <v>0</v>
      </c>
    </row>
    <row r="47" spans="1:5" ht="15">
      <c r="A47">
        <v>42</v>
      </c>
      <c r="B47" t="s">
        <v>784</v>
      </c>
      <c r="C47" s="1" t="s">
        <v>741</v>
      </c>
      <c r="D47" s="4">
        <v>2484</v>
      </c>
      <c r="E47">
        <f t="shared" si="0"/>
        <v>0</v>
      </c>
    </row>
    <row r="48" spans="1:5" ht="15">
      <c r="A48">
        <v>43</v>
      </c>
      <c r="B48" t="s">
        <v>785</v>
      </c>
      <c r="C48" s="1" t="s">
        <v>741</v>
      </c>
      <c r="D48" s="4">
        <v>3092</v>
      </c>
      <c r="E48">
        <f t="shared" si="0"/>
        <v>0</v>
      </c>
    </row>
    <row r="49" spans="1:5" ht="15">
      <c r="A49">
        <v>44</v>
      </c>
      <c r="B49" t="s">
        <v>786</v>
      </c>
      <c r="C49" s="1" t="s">
        <v>741</v>
      </c>
      <c r="D49" s="4">
        <v>4055</v>
      </c>
      <c r="E49">
        <f t="shared" si="0"/>
        <v>0</v>
      </c>
    </row>
    <row r="50" spans="1:5" ht="15">
      <c r="A50">
        <v>45</v>
      </c>
      <c r="B50" t="s">
        <v>787</v>
      </c>
      <c r="C50" s="1" t="s">
        <v>741</v>
      </c>
      <c r="D50" s="4">
        <v>280</v>
      </c>
      <c r="E50">
        <f t="shared" si="0"/>
        <v>0</v>
      </c>
    </row>
    <row r="51" spans="1:5" ht="15">
      <c r="A51">
        <v>46</v>
      </c>
      <c r="B51" t="s">
        <v>788</v>
      </c>
      <c r="C51" s="1" t="s">
        <v>741</v>
      </c>
      <c r="D51" s="4">
        <v>313</v>
      </c>
      <c r="E51">
        <f t="shared" si="0"/>
        <v>0</v>
      </c>
    </row>
    <row r="52" spans="1:5" ht="15">
      <c r="A52">
        <v>47</v>
      </c>
      <c r="B52" t="s">
        <v>789</v>
      </c>
      <c r="C52" s="1" t="s">
        <v>741</v>
      </c>
      <c r="D52" s="4">
        <v>413</v>
      </c>
      <c r="E52">
        <f t="shared" si="0"/>
        <v>0</v>
      </c>
    </row>
    <row r="53" spans="1:5" ht="15">
      <c r="A53">
        <v>48</v>
      </c>
      <c r="B53" t="s">
        <v>790</v>
      </c>
      <c r="C53" s="1" t="s">
        <v>741</v>
      </c>
      <c r="D53" s="4">
        <v>554</v>
      </c>
      <c r="E53">
        <f t="shared" si="0"/>
        <v>0</v>
      </c>
    </row>
    <row r="54" spans="1:5" ht="15">
      <c r="A54">
        <v>49</v>
      </c>
      <c r="B54" t="s">
        <v>791</v>
      </c>
      <c r="C54" s="1" t="s">
        <v>741</v>
      </c>
      <c r="D54" s="4">
        <v>759</v>
      </c>
      <c r="E54">
        <f t="shared" si="0"/>
        <v>0</v>
      </c>
    </row>
    <row r="55" spans="1:5" ht="15">
      <c r="A55">
        <v>50</v>
      </c>
      <c r="B55" t="s">
        <v>792</v>
      </c>
      <c r="C55" s="1" t="s">
        <v>741</v>
      </c>
      <c r="D55" s="4">
        <v>1020</v>
      </c>
      <c r="E55">
        <f t="shared" si="0"/>
        <v>0</v>
      </c>
    </row>
    <row r="56" spans="1:5" ht="15">
      <c r="A56">
        <v>51</v>
      </c>
      <c r="B56" t="s">
        <v>793</v>
      </c>
      <c r="C56" s="1" t="s">
        <v>741</v>
      </c>
      <c r="D56" s="4">
        <v>1253</v>
      </c>
      <c r="E56">
        <f t="shared" si="0"/>
        <v>0</v>
      </c>
    </row>
    <row r="57" spans="1:5" ht="15">
      <c r="A57">
        <v>52</v>
      </c>
      <c r="B57" t="s">
        <v>794</v>
      </c>
      <c r="C57" s="1" t="s">
        <v>741</v>
      </c>
      <c r="D57" s="4">
        <v>1634</v>
      </c>
      <c r="E57">
        <f t="shared" si="0"/>
        <v>0</v>
      </c>
    </row>
    <row r="58" spans="1:5" ht="15">
      <c r="A58">
        <v>53</v>
      </c>
      <c r="B58" t="s">
        <v>795</v>
      </c>
      <c r="C58" s="1" t="s">
        <v>741</v>
      </c>
      <c r="D58" s="4">
        <v>1949</v>
      </c>
      <c r="E58">
        <f t="shared" si="0"/>
        <v>0</v>
      </c>
    </row>
    <row r="59" spans="1:5" ht="15">
      <c r="A59">
        <v>54</v>
      </c>
      <c r="B59" t="s">
        <v>796</v>
      </c>
      <c r="C59" s="1" t="s">
        <v>741</v>
      </c>
      <c r="D59" s="4">
        <v>2528</v>
      </c>
      <c r="E59">
        <f t="shared" si="0"/>
        <v>0</v>
      </c>
    </row>
    <row r="60" spans="1:5" ht="15">
      <c r="A60">
        <v>55</v>
      </c>
      <c r="B60" t="s">
        <v>797</v>
      </c>
      <c r="C60" s="1" t="s">
        <v>741</v>
      </c>
      <c r="D60" s="4">
        <v>967</v>
      </c>
      <c r="E60">
        <f t="shared" si="0"/>
        <v>0</v>
      </c>
    </row>
    <row r="61" spans="1:5" ht="15">
      <c r="A61">
        <v>56</v>
      </c>
      <c r="B61" t="s">
        <v>798</v>
      </c>
      <c r="C61" s="1" t="s">
        <v>741</v>
      </c>
      <c r="D61" s="4">
        <v>1281</v>
      </c>
      <c r="E61">
        <f t="shared" si="0"/>
        <v>0</v>
      </c>
    </row>
    <row r="62" spans="1:5" ht="15">
      <c r="A62">
        <v>57</v>
      </c>
      <c r="B62" t="s">
        <v>799</v>
      </c>
      <c r="C62" s="1" t="s">
        <v>741</v>
      </c>
      <c r="D62" s="4">
        <v>210.1</v>
      </c>
      <c r="E62">
        <f t="shared" si="0"/>
        <v>0</v>
      </c>
    </row>
    <row r="63" spans="1:5" ht="15">
      <c r="A63">
        <v>58</v>
      </c>
      <c r="B63" t="s">
        <v>800</v>
      </c>
      <c r="C63" s="1" t="s">
        <v>741</v>
      </c>
      <c r="D63" s="4">
        <v>280.3</v>
      </c>
      <c r="E63">
        <f t="shared" si="0"/>
        <v>0</v>
      </c>
    </row>
    <row r="64" spans="1:5" ht="15">
      <c r="A64">
        <v>59</v>
      </c>
      <c r="B64" t="s">
        <v>801</v>
      </c>
      <c r="C64" s="1" t="s">
        <v>741</v>
      </c>
      <c r="D64" s="4">
        <v>385.2</v>
      </c>
      <c r="E64">
        <f t="shared" si="0"/>
        <v>0</v>
      </c>
    </row>
    <row r="65" spans="1:5" ht="15">
      <c r="A65">
        <v>60</v>
      </c>
      <c r="B65" t="s">
        <v>802</v>
      </c>
      <c r="C65" s="1" t="s">
        <v>741</v>
      </c>
      <c r="D65" s="4">
        <v>169</v>
      </c>
      <c r="E65">
        <f t="shared" si="0"/>
        <v>0</v>
      </c>
    </row>
    <row r="66" spans="1:5" ht="15">
      <c r="A66">
        <v>61</v>
      </c>
      <c r="B66" t="s">
        <v>803</v>
      </c>
      <c r="C66" s="1" t="s">
        <v>741</v>
      </c>
      <c r="D66" s="4">
        <v>236</v>
      </c>
      <c r="E66">
        <f t="shared" si="0"/>
        <v>0</v>
      </c>
    </row>
    <row r="67" spans="1:5" ht="15">
      <c r="A67">
        <v>62</v>
      </c>
      <c r="B67" t="s">
        <v>804</v>
      </c>
      <c r="C67" s="1" t="s">
        <v>741</v>
      </c>
      <c r="D67" s="4">
        <v>319</v>
      </c>
      <c r="E67">
        <f t="shared" si="0"/>
        <v>0</v>
      </c>
    </row>
    <row r="68" spans="1:5" ht="15">
      <c r="A68">
        <v>63</v>
      </c>
      <c r="B68" t="s">
        <v>805</v>
      </c>
      <c r="C68" s="1" t="s">
        <v>741</v>
      </c>
      <c r="D68" s="4">
        <v>392</v>
      </c>
      <c r="E68">
        <f t="shared" si="0"/>
        <v>0</v>
      </c>
    </row>
    <row r="69" spans="1:5" ht="15">
      <c r="A69">
        <v>64</v>
      </c>
      <c r="B69" t="s">
        <v>806</v>
      </c>
      <c r="C69" s="1" t="s">
        <v>741</v>
      </c>
      <c r="D69" s="4">
        <v>513</v>
      </c>
      <c r="E69">
        <f t="shared" si="0"/>
        <v>0</v>
      </c>
    </row>
    <row r="70" spans="1:5" ht="15">
      <c r="A70">
        <v>65</v>
      </c>
      <c r="B70" t="s">
        <v>807</v>
      </c>
      <c r="C70" s="1" t="s">
        <v>741</v>
      </c>
      <c r="D70" s="4">
        <v>620</v>
      </c>
      <c r="E70">
        <f t="shared" si="0"/>
        <v>0</v>
      </c>
    </row>
    <row r="71" spans="1:5" ht="15">
      <c r="A71">
        <v>66</v>
      </c>
      <c r="B71" t="s">
        <v>808</v>
      </c>
      <c r="C71" s="1" t="s">
        <v>741</v>
      </c>
      <c r="D71" s="4">
        <v>801</v>
      </c>
      <c r="E71">
        <f t="shared" si="0"/>
        <v>0</v>
      </c>
    </row>
    <row r="72" spans="1:5" ht="15">
      <c r="A72">
        <v>67</v>
      </c>
      <c r="B72" t="s">
        <v>809</v>
      </c>
      <c r="C72" s="1" t="s">
        <v>741</v>
      </c>
      <c r="D72" s="4">
        <v>138.5</v>
      </c>
      <c r="E72">
        <f t="shared" si="0"/>
        <v>0</v>
      </c>
    </row>
    <row r="73" spans="1:5" ht="15">
      <c r="A73">
        <v>68</v>
      </c>
      <c r="B73" t="s">
        <v>810</v>
      </c>
      <c r="C73" s="1" t="s">
        <v>741</v>
      </c>
      <c r="D73" s="4">
        <v>207.3</v>
      </c>
      <c r="E73">
        <f t="shared" si="0"/>
        <v>0</v>
      </c>
    </row>
    <row r="74" spans="1:5" ht="15">
      <c r="A74">
        <v>69</v>
      </c>
      <c r="B74" t="s">
        <v>811</v>
      </c>
      <c r="C74" s="1" t="s">
        <v>741</v>
      </c>
      <c r="D74" s="4">
        <v>274</v>
      </c>
      <c r="E74">
        <f t="shared" si="0"/>
        <v>0</v>
      </c>
    </row>
    <row r="75" spans="1:5" ht="15">
      <c r="A75">
        <v>70</v>
      </c>
      <c r="B75" t="s">
        <v>174</v>
      </c>
      <c r="C75" s="1" t="s">
        <v>741</v>
      </c>
      <c r="D75" s="4">
        <v>360</v>
      </c>
      <c r="E75">
        <f t="shared" si="0"/>
        <v>0</v>
      </c>
    </row>
    <row r="76" spans="1:7" ht="15">
      <c r="A76">
        <v>71</v>
      </c>
      <c r="B76" t="s">
        <v>175</v>
      </c>
      <c r="C76" s="1" t="s">
        <v>741</v>
      </c>
      <c r="D76" s="4">
        <v>490</v>
      </c>
      <c r="E76">
        <f t="shared" si="0"/>
        <v>0</v>
      </c>
      <c r="G76">
        <f>D76*1.264</f>
        <v>619.36</v>
      </c>
    </row>
    <row r="77" spans="1:5" ht="15">
      <c r="A77">
        <v>72</v>
      </c>
      <c r="B77" t="s">
        <v>176</v>
      </c>
      <c r="C77" s="1" t="s">
        <v>741</v>
      </c>
      <c r="D77" s="4">
        <v>684</v>
      </c>
      <c r="E77">
        <f t="shared" si="0"/>
        <v>0</v>
      </c>
    </row>
    <row r="78" spans="1:5" ht="15">
      <c r="A78">
        <v>73</v>
      </c>
      <c r="B78" t="s">
        <v>812</v>
      </c>
      <c r="C78" s="1" t="s">
        <v>741</v>
      </c>
      <c r="D78" s="4">
        <v>831.2</v>
      </c>
      <c r="E78">
        <f t="shared" si="0"/>
        <v>0</v>
      </c>
    </row>
    <row r="79" spans="1:5" ht="15">
      <c r="A79">
        <v>74</v>
      </c>
      <c r="B79" t="s">
        <v>813</v>
      </c>
      <c r="C79" s="1" t="s">
        <v>741</v>
      </c>
      <c r="D79" s="4">
        <v>1028.2</v>
      </c>
      <c r="E79">
        <f t="shared" si="0"/>
        <v>0</v>
      </c>
    </row>
    <row r="80" spans="1:5" ht="15">
      <c r="A80">
        <v>75</v>
      </c>
      <c r="B80" t="s">
        <v>814</v>
      </c>
      <c r="C80" s="1" t="s">
        <v>741</v>
      </c>
      <c r="D80" s="4">
        <v>138.5</v>
      </c>
      <c r="E80">
        <f t="shared" si="0"/>
        <v>0</v>
      </c>
    </row>
    <row r="81" spans="1:5" ht="15">
      <c r="A81">
        <v>76</v>
      </c>
      <c r="B81" t="s">
        <v>815</v>
      </c>
      <c r="C81" s="1" t="s">
        <v>741</v>
      </c>
      <c r="D81" s="4">
        <v>311</v>
      </c>
      <c r="E81">
        <f t="shared" si="0"/>
        <v>0</v>
      </c>
    </row>
    <row r="82" spans="1:5" ht="15">
      <c r="A82">
        <v>77</v>
      </c>
      <c r="B82" t="s">
        <v>816</v>
      </c>
      <c r="C82" s="1" t="s">
        <v>741</v>
      </c>
      <c r="D82" s="4">
        <v>411</v>
      </c>
      <c r="E82">
        <f t="shared" si="0"/>
        <v>0</v>
      </c>
    </row>
    <row r="83" spans="1:5" ht="15">
      <c r="A83">
        <v>78</v>
      </c>
      <c r="B83" t="s">
        <v>178</v>
      </c>
      <c r="C83" s="1" t="s">
        <v>741</v>
      </c>
      <c r="D83" s="4">
        <v>544</v>
      </c>
      <c r="E83">
        <f aca="true" t="shared" si="1" ref="E83:E151">D83*F83/1000</f>
        <v>0</v>
      </c>
    </row>
    <row r="84" spans="1:5" ht="15">
      <c r="A84">
        <v>79</v>
      </c>
      <c r="B84" t="s">
        <v>179</v>
      </c>
      <c r="C84" s="1" t="s">
        <v>741</v>
      </c>
      <c r="D84" s="4">
        <v>736</v>
      </c>
      <c r="E84">
        <f t="shared" si="1"/>
        <v>0</v>
      </c>
    </row>
    <row r="85" spans="1:5" ht="15">
      <c r="A85">
        <v>80</v>
      </c>
      <c r="B85" t="s">
        <v>180</v>
      </c>
      <c r="C85" s="1" t="s">
        <v>741</v>
      </c>
      <c r="D85" s="4">
        <v>1011</v>
      </c>
      <c r="E85">
        <f t="shared" si="1"/>
        <v>0</v>
      </c>
    </row>
    <row r="86" spans="1:5" ht="15">
      <c r="A86">
        <v>81</v>
      </c>
      <c r="B86" t="s">
        <v>817</v>
      </c>
      <c r="C86" s="1" t="s">
        <v>741</v>
      </c>
      <c r="D86" s="4">
        <v>1246.8</v>
      </c>
      <c r="E86">
        <f t="shared" si="1"/>
        <v>0</v>
      </c>
    </row>
    <row r="87" spans="1:5" ht="15">
      <c r="A87">
        <v>82</v>
      </c>
      <c r="B87" t="s">
        <v>818</v>
      </c>
      <c r="C87" s="1" t="s">
        <v>741</v>
      </c>
      <c r="D87" s="4">
        <v>1542.3</v>
      </c>
      <c r="E87">
        <f t="shared" si="1"/>
        <v>0</v>
      </c>
    </row>
    <row r="88" spans="1:5" ht="15">
      <c r="A88">
        <v>83</v>
      </c>
      <c r="B88" t="s">
        <v>819</v>
      </c>
      <c r="C88" s="1" t="s">
        <v>741</v>
      </c>
      <c r="D88" s="4">
        <v>138.5</v>
      </c>
      <c r="E88">
        <f t="shared" si="1"/>
        <v>0</v>
      </c>
    </row>
    <row r="89" spans="1:8" ht="15">
      <c r="A89">
        <v>84</v>
      </c>
      <c r="B89" t="s">
        <v>820</v>
      </c>
      <c r="C89" s="1" t="s">
        <v>741</v>
      </c>
      <c r="D89" s="4">
        <v>414.7</v>
      </c>
      <c r="E89">
        <f t="shared" si="1"/>
        <v>0</v>
      </c>
      <c r="H89" s="10">
        <f>6/1.5</f>
        <v>4</v>
      </c>
    </row>
    <row r="90" spans="1:5" ht="15">
      <c r="A90">
        <v>85</v>
      </c>
      <c r="B90" t="s">
        <v>821</v>
      </c>
      <c r="C90" s="1" t="s">
        <v>741</v>
      </c>
      <c r="D90" s="4">
        <v>548</v>
      </c>
      <c r="E90">
        <f t="shared" si="1"/>
        <v>0</v>
      </c>
    </row>
    <row r="91" spans="1:5" ht="15">
      <c r="A91">
        <v>86</v>
      </c>
      <c r="B91" t="s">
        <v>182</v>
      </c>
      <c r="C91" s="1" t="s">
        <v>741</v>
      </c>
      <c r="D91" s="4">
        <v>775.4</v>
      </c>
      <c r="E91">
        <f t="shared" si="1"/>
        <v>0</v>
      </c>
    </row>
    <row r="92" spans="1:5" ht="15">
      <c r="A92">
        <v>87</v>
      </c>
      <c r="B92" t="s">
        <v>183</v>
      </c>
      <c r="C92" s="1" t="s">
        <v>741</v>
      </c>
      <c r="D92" s="4">
        <v>1019</v>
      </c>
      <c r="E92">
        <f t="shared" si="1"/>
        <v>0</v>
      </c>
    </row>
    <row r="93" spans="1:7" ht="15">
      <c r="A93">
        <v>88</v>
      </c>
      <c r="B93" t="s">
        <v>184</v>
      </c>
      <c r="C93" s="1" t="s">
        <v>741</v>
      </c>
      <c r="D93" s="4">
        <v>1368</v>
      </c>
      <c r="E93">
        <f t="shared" si="1"/>
        <v>0</v>
      </c>
      <c r="G93">
        <f>1.87*D93</f>
        <v>2558.1600000000003</v>
      </c>
    </row>
    <row r="94" spans="1:5" ht="15">
      <c r="A94">
        <v>89</v>
      </c>
      <c r="B94" t="s">
        <v>185</v>
      </c>
      <c r="C94" s="1" t="s">
        <v>741</v>
      </c>
      <c r="D94" s="4">
        <v>1662.4</v>
      </c>
      <c r="E94">
        <f t="shared" si="1"/>
        <v>0</v>
      </c>
    </row>
    <row r="95" spans="1:7" ht="15">
      <c r="A95">
        <v>90</v>
      </c>
      <c r="B95" t="s">
        <v>822</v>
      </c>
      <c r="C95" s="1" t="s">
        <v>741</v>
      </c>
      <c r="D95" s="4">
        <v>2056.3</v>
      </c>
      <c r="E95">
        <f t="shared" si="1"/>
        <v>0</v>
      </c>
      <c r="G95">
        <f>G93+G76</f>
        <v>3177.5200000000004</v>
      </c>
    </row>
    <row r="96" ht="15">
      <c r="E96">
        <f t="shared" si="1"/>
        <v>0</v>
      </c>
    </row>
    <row r="97" ht="15">
      <c r="E97">
        <f t="shared" si="1"/>
        <v>0</v>
      </c>
    </row>
    <row r="98" ht="15">
      <c r="E98">
        <f t="shared" si="1"/>
        <v>0</v>
      </c>
    </row>
    <row r="99" spans="5:8" ht="15">
      <c r="E99">
        <f t="shared" si="1"/>
        <v>0</v>
      </c>
      <c r="H99">
        <f>G99/1.5</f>
        <v>0</v>
      </c>
    </row>
    <row r="100" ht="15">
      <c r="E100">
        <f t="shared" si="1"/>
        <v>0</v>
      </c>
    </row>
    <row r="101" ht="15">
      <c r="E101">
        <f t="shared" si="1"/>
        <v>0</v>
      </c>
    </row>
    <row r="102" spans="5:8" ht="15">
      <c r="E102">
        <f t="shared" si="1"/>
        <v>0</v>
      </c>
      <c r="H102" s="11">
        <f>4.5/1.5</f>
        <v>3</v>
      </c>
    </row>
    <row r="103" ht="15">
      <c r="E103">
        <f t="shared" si="1"/>
        <v>0</v>
      </c>
    </row>
    <row r="104" ht="15">
      <c r="E104">
        <f t="shared" si="1"/>
        <v>0</v>
      </c>
    </row>
    <row r="105" ht="15">
      <c r="E105">
        <f t="shared" si="1"/>
        <v>0</v>
      </c>
    </row>
    <row r="106" ht="15">
      <c r="E106">
        <f t="shared" si="1"/>
        <v>0</v>
      </c>
    </row>
    <row r="107" ht="15">
      <c r="E107">
        <f t="shared" si="1"/>
        <v>0</v>
      </c>
    </row>
    <row r="108" ht="15">
      <c r="E108">
        <f t="shared" si="1"/>
        <v>0</v>
      </c>
    </row>
    <row r="109" ht="15">
      <c r="E109">
        <f t="shared" si="1"/>
        <v>0</v>
      </c>
    </row>
    <row r="110" ht="15">
      <c r="E110">
        <f t="shared" si="1"/>
        <v>0</v>
      </c>
    </row>
    <row r="111" ht="15">
      <c r="E111">
        <f t="shared" si="1"/>
        <v>0</v>
      </c>
    </row>
    <row r="112" ht="15">
      <c r="E112">
        <f t="shared" si="1"/>
        <v>0</v>
      </c>
    </row>
    <row r="113" ht="15">
      <c r="E113">
        <f t="shared" si="1"/>
        <v>0</v>
      </c>
    </row>
    <row r="114" ht="15">
      <c r="E114">
        <f t="shared" si="1"/>
        <v>0</v>
      </c>
    </row>
    <row r="115" ht="15">
      <c r="E115">
        <f t="shared" si="1"/>
        <v>0</v>
      </c>
    </row>
    <row r="116" ht="15">
      <c r="E116">
        <f t="shared" si="1"/>
        <v>0</v>
      </c>
    </row>
    <row r="117" ht="15">
      <c r="E117">
        <f t="shared" si="1"/>
        <v>0</v>
      </c>
    </row>
    <row r="118" ht="15">
      <c r="E118">
        <f t="shared" si="1"/>
        <v>0</v>
      </c>
    </row>
    <row r="119" ht="15">
      <c r="E119">
        <f t="shared" si="1"/>
        <v>0</v>
      </c>
    </row>
    <row r="120" ht="15">
      <c r="E120">
        <f t="shared" si="1"/>
        <v>0</v>
      </c>
    </row>
    <row r="121" ht="15">
      <c r="E121">
        <f t="shared" si="1"/>
        <v>0</v>
      </c>
    </row>
    <row r="122" ht="15">
      <c r="E122">
        <f t="shared" si="1"/>
        <v>0</v>
      </c>
    </row>
    <row r="123" ht="15">
      <c r="E123">
        <f t="shared" si="1"/>
        <v>0</v>
      </c>
    </row>
    <row r="124" ht="15">
      <c r="E124">
        <f t="shared" si="1"/>
        <v>0</v>
      </c>
    </row>
    <row r="125" ht="15">
      <c r="E125">
        <f t="shared" si="1"/>
        <v>0</v>
      </c>
    </row>
    <row r="126" ht="15">
      <c r="E126">
        <f t="shared" si="1"/>
        <v>0</v>
      </c>
    </row>
    <row r="127" ht="15">
      <c r="E127">
        <f t="shared" si="1"/>
        <v>0</v>
      </c>
    </row>
    <row r="128" ht="15">
      <c r="E128">
        <f t="shared" si="1"/>
        <v>0</v>
      </c>
    </row>
    <row r="129" ht="15">
      <c r="E129">
        <f t="shared" si="1"/>
        <v>0</v>
      </c>
    </row>
    <row r="130" ht="15">
      <c r="E130">
        <f t="shared" si="1"/>
        <v>0</v>
      </c>
    </row>
    <row r="131" ht="15">
      <c r="E131">
        <f t="shared" si="1"/>
        <v>0</v>
      </c>
    </row>
    <row r="132" ht="15">
      <c r="E132">
        <f t="shared" si="1"/>
        <v>0</v>
      </c>
    </row>
    <row r="133" ht="15">
      <c r="E133">
        <f t="shared" si="1"/>
        <v>0</v>
      </c>
    </row>
    <row r="134" ht="15">
      <c r="E134">
        <f t="shared" si="1"/>
        <v>0</v>
      </c>
    </row>
    <row r="135" ht="15">
      <c r="E135">
        <f t="shared" si="1"/>
        <v>0</v>
      </c>
    </row>
    <row r="136" ht="15">
      <c r="E136">
        <f t="shared" si="1"/>
        <v>0</v>
      </c>
    </row>
    <row r="137" ht="15">
      <c r="E137">
        <f t="shared" si="1"/>
        <v>0</v>
      </c>
    </row>
    <row r="138" ht="15">
      <c r="E138">
        <f t="shared" si="1"/>
        <v>0</v>
      </c>
    </row>
    <row r="139" ht="15">
      <c r="E139">
        <f t="shared" si="1"/>
        <v>0</v>
      </c>
    </row>
    <row r="140" ht="15">
      <c r="E140">
        <f t="shared" si="1"/>
        <v>0</v>
      </c>
    </row>
    <row r="141" ht="15">
      <c r="E141">
        <f t="shared" si="1"/>
        <v>0</v>
      </c>
    </row>
    <row r="142" ht="15">
      <c r="E142">
        <f t="shared" si="1"/>
        <v>0</v>
      </c>
    </row>
    <row r="143" ht="15">
      <c r="E143">
        <f t="shared" si="1"/>
        <v>0</v>
      </c>
    </row>
    <row r="144" ht="15">
      <c r="E144">
        <f t="shared" si="1"/>
        <v>0</v>
      </c>
    </row>
    <row r="145" ht="15">
      <c r="E145">
        <f t="shared" si="1"/>
        <v>0</v>
      </c>
    </row>
    <row r="146" ht="15">
      <c r="E146">
        <f t="shared" si="1"/>
        <v>0</v>
      </c>
    </row>
    <row r="147" ht="15">
      <c r="E147">
        <f t="shared" si="1"/>
        <v>0</v>
      </c>
    </row>
    <row r="148" ht="15">
      <c r="E148">
        <f t="shared" si="1"/>
        <v>0</v>
      </c>
    </row>
    <row r="149" ht="15">
      <c r="E149">
        <f t="shared" si="1"/>
        <v>0</v>
      </c>
    </row>
    <row r="150" ht="15">
      <c r="E150">
        <f t="shared" si="1"/>
        <v>0</v>
      </c>
    </row>
    <row r="151" ht="15">
      <c r="E151">
        <f t="shared" si="1"/>
        <v>0</v>
      </c>
    </row>
    <row r="152" ht="15">
      <c r="E152">
        <f aca="true" t="shared" si="2" ref="E152:E215">D152*F152/1000</f>
        <v>0</v>
      </c>
    </row>
    <row r="153" ht="15">
      <c r="E153">
        <f t="shared" si="2"/>
        <v>0</v>
      </c>
    </row>
    <row r="154" ht="15">
      <c r="E154">
        <f t="shared" si="2"/>
        <v>0</v>
      </c>
    </row>
    <row r="155" ht="15">
      <c r="E155">
        <f t="shared" si="2"/>
        <v>0</v>
      </c>
    </row>
    <row r="156" ht="15">
      <c r="E156">
        <f t="shared" si="2"/>
        <v>0</v>
      </c>
    </row>
    <row r="157" ht="15">
      <c r="E157">
        <f t="shared" si="2"/>
        <v>0</v>
      </c>
    </row>
    <row r="158" ht="15">
      <c r="E158">
        <f t="shared" si="2"/>
        <v>0</v>
      </c>
    </row>
    <row r="159" ht="15">
      <c r="E159">
        <f t="shared" si="2"/>
        <v>0</v>
      </c>
    </row>
    <row r="160" ht="15">
      <c r="E160">
        <f t="shared" si="2"/>
        <v>0</v>
      </c>
    </row>
    <row r="161" ht="15">
      <c r="E161">
        <f t="shared" si="2"/>
        <v>0</v>
      </c>
    </row>
    <row r="162" ht="15">
      <c r="E162">
        <f t="shared" si="2"/>
        <v>0</v>
      </c>
    </row>
    <row r="163" ht="15">
      <c r="E163">
        <f t="shared" si="2"/>
        <v>0</v>
      </c>
    </row>
    <row r="164" ht="15">
      <c r="E164">
        <f t="shared" si="2"/>
        <v>0</v>
      </c>
    </row>
    <row r="165" ht="15">
      <c r="E165">
        <f t="shared" si="2"/>
        <v>0</v>
      </c>
    </row>
    <row r="166" ht="15">
      <c r="E166">
        <f t="shared" si="2"/>
        <v>0</v>
      </c>
    </row>
    <row r="167" ht="15">
      <c r="E167">
        <f t="shared" si="2"/>
        <v>0</v>
      </c>
    </row>
    <row r="168" ht="15">
      <c r="E168">
        <f t="shared" si="2"/>
        <v>0</v>
      </c>
    </row>
    <row r="169" ht="15">
      <c r="E169">
        <f t="shared" si="2"/>
        <v>0</v>
      </c>
    </row>
    <row r="170" ht="15">
      <c r="E170">
        <f t="shared" si="2"/>
        <v>0</v>
      </c>
    </row>
    <row r="171" ht="15">
      <c r="E171">
        <f t="shared" si="2"/>
        <v>0</v>
      </c>
    </row>
    <row r="172" ht="15">
      <c r="E172">
        <f t="shared" si="2"/>
        <v>0</v>
      </c>
    </row>
    <row r="173" ht="15">
      <c r="E173">
        <f t="shared" si="2"/>
        <v>0</v>
      </c>
    </row>
    <row r="174" ht="15">
      <c r="E174">
        <f t="shared" si="2"/>
        <v>0</v>
      </c>
    </row>
    <row r="175" ht="15">
      <c r="E175">
        <f t="shared" si="2"/>
        <v>0</v>
      </c>
    </row>
    <row r="176" ht="15">
      <c r="E176">
        <f t="shared" si="2"/>
        <v>0</v>
      </c>
    </row>
    <row r="177" ht="15">
      <c r="E177">
        <f t="shared" si="2"/>
        <v>0</v>
      </c>
    </row>
    <row r="178" ht="15">
      <c r="E178">
        <f t="shared" si="2"/>
        <v>0</v>
      </c>
    </row>
    <row r="179" ht="15">
      <c r="E179">
        <f t="shared" si="2"/>
        <v>0</v>
      </c>
    </row>
    <row r="180" ht="15">
      <c r="E180">
        <f t="shared" si="2"/>
        <v>0</v>
      </c>
    </row>
    <row r="181" ht="15">
      <c r="E181">
        <f t="shared" si="2"/>
        <v>0</v>
      </c>
    </row>
    <row r="182" ht="15">
      <c r="E182">
        <f t="shared" si="2"/>
        <v>0</v>
      </c>
    </row>
    <row r="183" ht="15">
      <c r="E183">
        <f t="shared" si="2"/>
        <v>0</v>
      </c>
    </row>
    <row r="184" ht="15">
      <c r="E184">
        <f t="shared" si="2"/>
        <v>0</v>
      </c>
    </row>
    <row r="185" ht="15">
      <c r="E185">
        <f t="shared" si="2"/>
        <v>0</v>
      </c>
    </row>
    <row r="186" ht="15">
      <c r="E186">
        <f t="shared" si="2"/>
        <v>0</v>
      </c>
    </row>
    <row r="187" ht="15">
      <c r="E187">
        <f t="shared" si="2"/>
        <v>0</v>
      </c>
    </row>
    <row r="188" ht="15">
      <c r="E188">
        <f t="shared" si="2"/>
        <v>0</v>
      </c>
    </row>
    <row r="189" ht="15">
      <c r="E189">
        <f t="shared" si="2"/>
        <v>0</v>
      </c>
    </row>
    <row r="190" ht="15">
      <c r="E190">
        <f t="shared" si="2"/>
        <v>0</v>
      </c>
    </row>
    <row r="191" ht="15">
      <c r="E191">
        <f t="shared" si="2"/>
        <v>0</v>
      </c>
    </row>
    <row r="192" ht="15">
      <c r="E192">
        <f t="shared" si="2"/>
        <v>0</v>
      </c>
    </row>
    <row r="193" ht="15">
      <c r="E193">
        <f t="shared" si="2"/>
        <v>0</v>
      </c>
    </row>
    <row r="194" ht="15">
      <c r="E194">
        <f t="shared" si="2"/>
        <v>0</v>
      </c>
    </row>
    <row r="195" ht="15">
      <c r="E195">
        <f t="shared" si="2"/>
        <v>0</v>
      </c>
    </row>
    <row r="196" ht="15">
      <c r="E196">
        <f t="shared" si="2"/>
        <v>0</v>
      </c>
    </row>
    <row r="197" ht="15">
      <c r="E197">
        <f t="shared" si="2"/>
        <v>0</v>
      </c>
    </row>
    <row r="198" ht="15">
      <c r="E198">
        <f t="shared" si="2"/>
        <v>0</v>
      </c>
    </row>
    <row r="199" ht="15">
      <c r="E199">
        <f t="shared" si="2"/>
        <v>0</v>
      </c>
    </row>
    <row r="200" ht="15">
      <c r="E200">
        <f t="shared" si="2"/>
        <v>0</v>
      </c>
    </row>
    <row r="201" ht="15">
      <c r="E201">
        <f t="shared" si="2"/>
        <v>0</v>
      </c>
    </row>
    <row r="202" ht="15">
      <c r="E202">
        <f t="shared" si="2"/>
        <v>0</v>
      </c>
    </row>
    <row r="203" ht="15">
      <c r="E203">
        <f t="shared" si="2"/>
        <v>0</v>
      </c>
    </row>
    <row r="204" ht="15">
      <c r="E204">
        <f t="shared" si="2"/>
        <v>0</v>
      </c>
    </row>
    <row r="205" ht="15">
      <c r="E205">
        <f t="shared" si="2"/>
        <v>0</v>
      </c>
    </row>
    <row r="206" ht="15">
      <c r="E206">
        <f t="shared" si="2"/>
        <v>0</v>
      </c>
    </row>
    <row r="207" ht="15">
      <c r="E207">
        <f t="shared" si="2"/>
        <v>0</v>
      </c>
    </row>
    <row r="208" ht="15">
      <c r="E208">
        <f t="shared" si="2"/>
        <v>0</v>
      </c>
    </row>
    <row r="209" ht="15">
      <c r="E209">
        <f t="shared" si="2"/>
        <v>0</v>
      </c>
    </row>
    <row r="210" ht="15">
      <c r="E210">
        <f t="shared" si="2"/>
        <v>0</v>
      </c>
    </row>
    <row r="211" ht="15">
      <c r="E211">
        <f t="shared" si="2"/>
        <v>0</v>
      </c>
    </row>
    <row r="212" ht="15">
      <c r="E212">
        <f t="shared" si="2"/>
        <v>0</v>
      </c>
    </row>
    <row r="213" ht="15">
      <c r="E213">
        <f t="shared" si="2"/>
        <v>0</v>
      </c>
    </row>
    <row r="214" ht="15">
      <c r="E214">
        <f t="shared" si="2"/>
        <v>0</v>
      </c>
    </row>
    <row r="215" ht="15">
      <c r="E215">
        <f t="shared" si="2"/>
        <v>0</v>
      </c>
    </row>
    <row r="216" ht="15">
      <c r="E216">
        <f aca="true" t="shared" si="3" ref="E216:E260">D216*F216/1000</f>
        <v>0</v>
      </c>
    </row>
    <row r="217" ht="15">
      <c r="E217">
        <f t="shared" si="3"/>
        <v>0</v>
      </c>
    </row>
    <row r="218" ht="15">
      <c r="E218">
        <f t="shared" si="3"/>
        <v>0</v>
      </c>
    </row>
    <row r="219" ht="15">
      <c r="E219">
        <f t="shared" si="3"/>
        <v>0</v>
      </c>
    </row>
    <row r="220" ht="15">
      <c r="E220">
        <f t="shared" si="3"/>
        <v>0</v>
      </c>
    </row>
    <row r="221" ht="15">
      <c r="E221">
        <f t="shared" si="3"/>
        <v>0</v>
      </c>
    </row>
    <row r="222" ht="15">
      <c r="E222">
        <f t="shared" si="3"/>
        <v>0</v>
      </c>
    </row>
    <row r="223" ht="15">
      <c r="E223">
        <f t="shared" si="3"/>
        <v>0</v>
      </c>
    </row>
    <row r="224" ht="15">
      <c r="E224">
        <f t="shared" si="3"/>
        <v>0</v>
      </c>
    </row>
    <row r="225" ht="15">
      <c r="E225">
        <f t="shared" si="3"/>
        <v>0</v>
      </c>
    </row>
    <row r="226" ht="15">
      <c r="E226">
        <f t="shared" si="3"/>
        <v>0</v>
      </c>
    </row>
    <row r="227" ht="15">
      <c r="E227">
        <f t="shared" si="3"/>
        <v>0</v>
      </c>
    </row>
    <row r="228" ht="15">
      <c r="E228">
        <f t="shared" si="3"/>
        <v>0</v>
      </c>
    </row>
    <row r="229" ht="15">
      <c r="E229">
        <f t="shared" si="3"/>
        <v>0</v>
      </c>
    </row>
    <row r="230" ht="15">
      <c r="E230">
        <f t="shared" si="3"/>
        <v>0</v>
      </c>
    </row>
    <row r="231" ht="15">
      <c r="E231">
        <f t="shared" si="3"/>
        <v>0</v>
      </c>
    </row>
    <row r="232" ht="15">
      <c r="E232">
        <f t="shared" si="3"/>
        <v>0</v>
      </c>
    </row>
    <row r="233" ht="15">
      <c r="E233">
        <f t="shared" si="3"/>
        <v>0</v>
      </c>
    </row>
    <row r="234" ht="15">
      <c r="E234">
        <f t="shared" si="3"/>
        <v>0</v>
      </c>
    </row>
    <row r="235" ht="15">
      <c r="E235">
        <f t="shared" si="3"/>
        <v>0</v>
      </c>
    </row>
    <row r="236" ht="15">
      <c r="E236">
        <f t="shared" si="3"/>
        <v>0</v>
      </c>
    </row>
    <row r="237" ht="15">
      <c r="E237">
        <f t="shared" si="3"/>
        <v>0</v>
      </c>
    </row>
    <row r="238" ht="15">
      <c r="E238">
        <f t="shared" si="3"/>
        <v>0</v>
      </c>
    </row>
    <row r="239" ht="15">
      <c r="E239">
        <f t="shared" si="3"/>
        <v>0</v>
      </c>
    </row>
    <row r="240" ht="15">
      <c r="E240">
        <f t="shared" si="3"/>
        <v>0</v>
      </c>
    </row>
    <row r="241" ht="15">
      <c r="E241">
        <f t="shared" si="3"/>
        <v>0</v>
      </c>
    </row>
    <row r="242" ht="15">
      <c r="E242">
        <f t="shared" si="3"/>
        <v>0</v>
      </c>
    </row>
    <row r="243" ht="15">
      <c r="E243">
        <f t="shared" si="3"/>
        <v>0</v>
      </c>
    </row>
    <row r="244" ht="15">
      <c r="E244">
        <f t="shared" si="3"/>
        <v>0</v>
      </c>
    </row>
    <row r="245" ht="15">
      <c r="E245">
        <f t="shared" si="3"/>
        <v>0</v>
      </c>
    </row>
    <row r="246" ht="15">
      <c r="E246">
        <f t="shared" si="3"/>
        <v>0</v>
      </c>
    </row>
    <row r="247" ht="15">
      <c r="E247">
        <f t="shared" si="3"/>
        <v>0</v>
      </c>
    </row>
    <row r="248" ht="15">
      <c r="E248">
        <f t="shared" si="3"/>
        <v>0</v>
      </c>
    </row>
    <row r="249" ht="15">
      <c r="E249">
        <f t="shared" si="3"/>
        <v>0</v>
      </c>
    </row>
    <row r="250" ht="15">
      <c r="E250">
        <f t="shared" si="3"/>
        <v>0</v>
      </c>
    </row>
    <row r="251" ht="15">
      <c r="E251">
        <f t="shared" si="3"/>
        <v>0</v>
      </c>
    </row>
    <row r="252" ht="15">
      <c r="E252">
        <f t="shared" si="3"/>
        <v>0</v>
      </c>
    </row>
    <row r="253" ht="15">
      <c r="E253">
        <f t="shared" si="3"/>
        <v>0</v>
      </c>
    </row>
    <row r="254" ht="15">
      <c r="E254">
        <f t="shared" si="3"/>
        <v>0</v>
      </c>
    </row>
    <row r="255" ht="15">
      <c r="E255">
        <f t="shared" si="3"/>
        <v>0</v>
      </c>
    </row>
    <row r="256" ht="15">
      <c r="E256">
        <f t="shared" si="3"/>
        <v>0</v>
      </c>
    </row>
    <row r="257" ht="15">
      <c r="E257">
        <f t="shared" si="3"/>
        <v>0</v>
      </c>
    </row>
    <row r="258" ht="15">
      <c r="E258">
        <f t="shared" si="3"/>
        <v>0</v>
      </c>
    </row>
    <row r="259" ht="15">
      <c r="E259">
        <f t="shared" si="3"/>
        <v>0</v>
      </c>
    </row>
    <row r="260" ht="15">
      <c r="E260">
        <f t="shared" si="3"/>
        <v>0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p/s</dc:creator>
  <cp:keywords/>
  <dc:description/>
  <cp:lastModifiedBy>letinh</cp:lastModifiedBy>
  <cp:lastPrinted>2014-02-17T02:07:41Z</cp:lastPrinted>
  <dcterms:created xsi:type="dcterms:W3CDTF">2012-04-23T09:51:44Z</dcterms:created>
  <dcterms:modified xsi:type="dcterms:W3CDTF">2014-05-24T07:49:27Z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